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tiff" ContentType="image/tiff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.wiegner\Documents\Python Scripts\"/>
    </mc:Choice>
  </mc:AlternateContent>
  <xr:revisionPtr revIDLastSave="0" documentId="13_ncr:1_{99A650ED-D4E3-4FB9-B503-5028BD4A2ABE}" xr6:coauthVersionLast="47" xr6:coauthVersionMax="47" xr10:uidLastSave="{00000000-0000-0000-0000-000000000000}"/>
  <bookViews>
    <workbookView xWindow="38290" yWindow="-110" windowWidth="38620" windowHeight="21220" tabRatio="874" xr2:uid="{40702763-22A2-4AE2-B7CA-7E1D0A4BBB30}"/>
  </bookViews>
  <sheets>
    <sheet name="Eingabe_" sheetId="173" r:id="rId1"/>
    <sheet name="Titelblatt_" sheetId="89" r:id="rId2"/>
    <sheet name="Seitenregister" sheetId="86" r:id="rId3"/>
    <sheet name="Auswertung" sheetId="174" r:id="rId4"/>
    <sheet name="Prüfung Laminar Feld 1" sheetId="170" r:id="rId5"/>
    <sheet name="Prüfung Laminar Feld 2" sheetId="176" r:id="rId6"/>
    <sheet name="Arbeitsbereich 3" sheetId="177" r:id="rId7"/>
    <sheet name="Arbeitsbereich 4" sheetId="178" r:id="rId8"/>
    <sheet name="Labor RNr.14" sheetId="179" r:id="rId9"/>
    <sheet name="Pruefmittel" sheetId="157" r:id="rId10"/>
    <sheet name="Unterschriftenliste" sheetId="180" r:id="rId11"/>
  </sheets>
  <externalReferences>
    <externalReference r:id="rId12"/>
    <externalReference r:id="rId13"/>
    <externalReference r:id="rId14"/>
  </externalReferences>
  <definedNames>
    <definedName name="___INDEX_SHEET___ASAP_Utilities">#REF!</definedName>
    <definedName name="A">#REF!:INDEX(#REF!,COUNTA(#REF!),1)</definedName>
    <definedName name="A_2">#REF!:INDEX(#REF!,COUNTA(#REF!),1)</definedName>
    <definedName name="A_3">#REF!:INDEX(#REF!,COUNTA(#REF!),1)</definedName>
    <definedName name="A_4">#REF!:INDEX(#REF!,COUNTA(#REF!),1)</definedName>
    <definedName name="A_5">#REF!:INDEX(#REF!,COUNTA(#REF!),1)</definedName>
    <definedName name="A1_2">#REF!:INDEX(#REF!,COUNTA(#REF!),1)</definedName>
    <definedName name="AA">#REF!:INDEX(#REF!,COUNTA(#REF!),1)</definedName>
    <definedName name="Abteilung___Anlage">'[1]Eingabe 1'!$BL$3:$BL$6</definedName>
    <definedName name="Anlage" localSheetId="9">#REF!</definedName>
    <definedName name="Anlage" localSheetId="10">#REF!</definedName>
    <definedName name="Anlage">#REF!</definedName>
    <definedName name="AREC1">#REF!:INDEX(#REF!,COUNTA(#REF!),1)</definedName>
    <definedName name="AREC2">#REF!:INDEX(#REF!,COUNTA(#REF!),1)</definedName>
    <definedName name="AREC3">#REF!:INDEX(#REF!,COUNTA(#REF!),1)</definedName>
    <definedName name="AREC4">#REF!:INDEX(#REF!,COUNTA(#REF!),1)</definedName>
    <definedName name="AREC5">#REF!:INDEX(#REF!,COUNTA(#REF!),1)</definedName>
    <definedName name="Auswertung" localSheetId="9">#REF!</definedName>
    <definedName name="Auswertung" localSheetId="10">#REF!</definedName>
    <definedName name="Auswertung">#REF!</definedName>
    <definedName name="Beschriftung">OFFSET(#REF!,0,0,COUNTA(#REF!),1)</definedName>
    <definedName name="Datenbereich">OFFSET(#REF!,0,0,COUNTA(#REF!),1)</definedName>
    <definedName name="_xlnm.Print_Area" localSheetId="6">'Arbeitsbereich 3'!$A$1:$X$83</definedName>
    <definedName name="_xlnm.Print_Area" localSheetId="7">'Arbeitsbereich 4'!$A$1:$X$83</definedName>
    <definedName name="_xlnm.Print_Area" localSheetId="3">Auswertung!$A$1:$X$59</definedName>
    <definedName name="_xlnm.Print_Area" localSheetId="8">'Labor RNr.14'!$A$1:$X$83</definedName>
    <definedName name="_xlnm.Print_Area" localSheetId="9">Pruefmittel!$A$1:$X$76</definedName>
    <definedName name="_xlnm.Print_Area" localSheetId="4">'Prüfung Laminar Feld 1'!$A$1:$X$83</definedName>
    <definedName name="_xlnm.Print_Area" localSheetId="5">'Prüfung Laminar Feld 2'!$A$1:$X$83</definedName>
    <definedName name="_xlnm.Print_Area" localSheetId="2">Seitenregister!$A$1:$X$49</definedName>
    <definedName name="_xlnm.Print_Area" localSheetId="1">Titelblatt_!$A$1:$X$59</definedName>
    <definedName name="_xlnm.Print_Area" localSheetId="10">Unterschriftenliste!$A$1:$X$41</definedName>
    <definedName name="EREC1">#REF!:INDEX(#REF!,COUNTA(#REF!),1)</definedName>
    <definedName name="EREC2">#REF!:INDEX(#REF!,COUNTA(#REF!),1)</definedName>
    <definedName name="EREC3">#REF!:INDEX(#REF!,COUNTA(#REF!),1)</definedName>
    <definedName name="EREC4">#REF!:INDEX(#REF!,COUNTA(#REF!),1)</definedName>
    <definedName name="EREC5">#REF!:INDEX(#REF!,COUNTA(#REF!),1)</definedName>
    <definedName name="HO" localSheetId="9">#REF!:INDEX(#REF!,COUNTA(#REF!),1)</definedName>
    <definedName name="HO" localSheetId="10">#REF!:INDEX(#REF!,COUNTA(#REF!),1)</definedName>
    <definedName name="HO">#REF!:INDEX(#REF!,COUNTA(#REF!),1)</definedName>
    <definedName name="HODN">'[2]P Rec '!$AC$2:INDEX('[2]P Rec '!$AC$2:$AC$200,COUNTA('[2]P Rec '!$AB$2:$AB$200),1)</definedName>
    <definedName name="KO">#REF!:INDEX(#REF!,COUNTA(#REF!),1)</definedName>
    <definedName name="KON">'[2]P Rec '!$AD$2:INDEX('[2]P Rec '!$AD$2:$AD$200,COUNTA('[2]P Rec '!$AB$2:$AB$200),1)</definedName>
    <definedName name="P" localSheetId="9">#REF!:INDEX(#REF!:#REF!,COUNTA(#REF!),1)</definedName>
    <definedName name="P" localSheetId="10">#REF!:INDEX(#REF!:#REF!,COUNTA(#REF!),1)</definedName>
    <definedName name="P">#REF!:INDEX(#REF!:#REF!,COUNTA(#REF!),1)</definedName>
    <definedName name="Partikelkonzentration" localSheetId="9">#REF!,#REF!,#REF!</definedName>
    <definedName name="Partikelkonzentration" localSheetId="10">#REF!,#REF!,#REF!</definedName>
    <definedName name="Partikelkonzentration">#REF!:INDEX(#REF!,COUNTA(#REF!),1)</definedName>
    <definedName name="Raume">#REF!</definedName>
    <definedName name="STA">'[2]P Rec '!$AE$2:INDEX('[2]P Rec '!$AE$2:$AE$200,COUNTA('[2]P Rec '!$AB$2:$AB$200),1)</definedName>
    <definedName name="tab_des">#REF!</definedName>
    <definedName name="Tabelle_Raume">#REF!</definedName>
    <definedName name="W_2">#REF!:INDEX(#REF!,COUNTA(#REF!),1)</definedName>
    <definedName name="W_3">#REF!:INDEX(#REF!,COUNTA(#REF!),1)</definedName>
    <definedName name="W_4">#REF!:INDEX(#REF!,COUNTA(#REF!),1)</definedName>
    <definedName name="W_5">#REF!:INDEX(#REF!,COUNTA(#REF!),1)</definedName>
    <definedName name="W1_2">#REF!:INDEX(#REF!,COUNTA(#REF!),1)</definedName>
    <definedName name="wert" localSheetId="9">[3]Rec!#REF!</definedName>
    <definedName name="wert" localSheetId="10">[3]Rec!#REF!</definedName>
    <definedName name="wert">[3]Rec!#REF!</definedName>
    <definedName name="WERTE" localSheetId="9">#REF!:INDEX(#REF!,COUNTA(#REF!),1)</definedName>
    <definedName name="WERTE" localSheetId="10">#REF!:INDEX(#REF!,COUNTA(#REF!),1)</definedName>
    <definedName name="WERTE">#REF!:INDEX(#REF!,COUNTA(#REF!),1)</definedName>
    <definedName name="WREC1">#REF!:INDEX(#REF!,COUNTA(#REF!),1)</definedName>
    <definedName name="WREC2">#REF!:INDEX(#REF!,COUNTA(#REF!),1)</definedName>
    <definedName name="WREC3">#REF!:INDEX(#REF!,COUNTA(#REF!),1)</definedName>
    <definedName name="WREC4">#REF!:INDEX(#REF!,COUNTA(#REF!),1)</definedName>
    <definedName name="WREC5">#REF!:INDEX(#REF!,COUNTA(#REF!),1)</definedName>
    <definedName name="Z_2">#REF!:INDEX(#REF!,COUNTA(#REF!),1)</definedName>
    <definedName name="Z_3">#REF!:INDEX(#REF!,COUNTA(#REF!),1)</definedName>
    <definedName name="Z_4">#REF!:INDEX(#REF!,COUNTA(#REF!),1)</definedName>
    <definedName name="Z_5">#REF!:INDEX(#REF!,COUNTA(#REF!),1)</definedName>
    <definedName name="Z1.2">#REF!:INDEX(#REF!,COUNTA(#REF!),1)</definedName>
    <definedName name="ZI">#REF!:INDEX(#REF!:#REF!,COUNTA(#REF!),1)</definedName>
    <definedName name="ZIE">#REF!:INDEX(#REF!,COUNTA(#REF!),1)</definedName>
    <definedName name="ZZ">#REF!:INDEX(#REF!,COUNTA(#REF!),1)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V1" i="180" l="1"/>
  <c r="V1" i="157"/>
  <c r="X1" i="180"/>
  <c r="X1" i="157"/>
  <c r="P13" i="157"/>
  <c r="Q11" i="179"/>
  <c r="Q14" i="179"/>
  <c r="I14" i="179"/>
  <c r="G14" i="179"/>
  <c r="Q13" i="179"/>
  <c r="G13" i="179"/>
  <c r="Q12" i="179"/>
  <c r="G12" i="179"/>
  <c r="G11" i="179"/>
  <c r="Q50" i="179"/>
  <c r="Q33" i="179"/>
  <c r="Q53" i="179"/>
  <c r="I53" i="179"/>
  <c r="G53" i="179"/>
  <c r="G52" i="179"/>
  <c r="G51" i="179"/>
  <c r="G50" i="179"/>
  <c r="Q36" i="179"/>
  <c r="I36" i="179"/>
  <c r="G36" i="179"/>
  <c r="Q35" i="179"/>
  <c r="G35" i="179"/>
  <c r="G34" i="179"/>
  <c r="G33" i="179"/>
  <c r="A41" i="179"/>
  <c r="E41" i="179"/>
  <c r="AC41" i="179" s="1"/>
  <c r="Q41" i="179"/>
  <c r="U41" i="179"/>
  <c r="E6" i="179"/>
  <c r="Q50" i="178"/>
  <c r="Q33" i="178"/>
  <c r="Q11" i="178"/>
  <c r="E6" i="178"/>
  <c r="Q53" i="178"/>
  <c r="I53" i="178"/>
  <c r="G53" i="178"/>
  <c r="G52" i="178"/>
  <c r="G51" i="178"/>
  <c r="G50" i="178"/>
  <c r="Q36" i="178"/>
  <c r="I36" i="178"/>
  <c r="G36" i="178"/>
  <c r="Q35" i="178"/>
  <c r="G35" i="178"/>
  <c r="G34" i="178"/>
  <c r="G33" i="178"/>
  <c r="Q14" i="178"/>
  <c r="I14" i="178"/>
  <c r="G14" i="178"/>
  <c r="Q13" i="178"/>
  <c r="G13" i="178"/>
  <c r="Q12" i="178"/>
  <c r="G12" i="178"/>
  <c r="G11" i="178"/>
  <c r="Q50" i="177"/>
  <c r="Q33" i="177"/>
  <c r="Q11" i="177"/>
  <c r="Q53" i="177"/>
  <c r="I53" i="177"/>
  <c r="G53" i="177"/>
  <c r="G52" i="177"/>
  <c r="G51" i="177"/>
  <c r="G50" i="177"/>
  <c r="Q36" i="177"/>
  <c r="I36" i="177"/>
  <c r="G36" i="177"/>
  <c r="Q35" i="177"/>
  <c r="G35" i="177"/>
  <c r="G34" i="177"/>
  <c r="G33" i="177"/>
  <c r="Q14" i="177"/>
  <c r="I14" i="177"/>
  <c r="G14" i="177"/>
  <c r="Q13" i="177"/>
  <c r="G13" i="177"/>
  <c r="Q12" i="177"/>
  <c r="G12" i="177"/>
  <c r="G11" i="177"/>
  <c r="R5" i="170"/>
  <c r="R5" i="176"/>
  <c r="R5" i="177"/>
  <c r="E6" i="177"/>
  <c r="E6" i="176"/>
  <c r="E6" i="170"/>
  <c r="AC21" i="176"/>
  <c r="AC22" i="176"/>
  <c r="AC23" i="176"/>
  <c r="AC24" i="176"/>
  <c r="AC25" i="176"/>
  <c r="AC26" i="176"/>
  <c r="AC27" i="176"/>
  <c r="AC42" i="176"/>
  <c r="AC43" i="176"/>
  <c r="AC44" i="176"/>
  <c r="AC63" i="176"/>
  <c r="AC64" i="176"/>
  <c r="AC65" i="176"/>
  <c r="AC66" i="176"/>
  <c r="AC67" i="176"/>
  <c r="AC68" i="176"/>
  <c r="AC69" i="176"/>
  <c r="AC70" i="176"/>
  <c r="AC71" i="176"/>
  <c r="AC72" i="176"/>
  <c r="AC73" i="176"/>
  <c r="AC74" i="176"/>
  <c r="AC75" i="176"/>
  <c r="AC76" i="176"/>
  <c r="AC77" i="176"/>
  <c r="AC78" i="176"/>
  <c r="Q50" i="176"/>
  <c r="Q33" i="176"/>
  <c r="Q36" i="176"/>
  <c r="I36" i="176"/>
  <c r="G36" i="176"/>
  <c r="Q35" i="176"/>
  <c r="G35" i="176"/>
  <c r="G34" i="176"/>
  <c r="G33" i="176"/>
  <c r="Q14" i="176"/>
  <c r="I14" i="176"/>
  <c r="G14" i="176"/>
  <c r="Q13" i="176"/>
  <c r="G13" i="176"/>
  <c r="Q12" i="176"/>
  <c r="G12" i="176"/>
  <c r="Q11" i="176"/>
  <c r="G11" i="176"/>
  <c r="R5" i="174"/>
  <c r="P58" i="174"/>
  <c r="A13" i="157"/>
  <c r="E13" i="157"/>
  <c r="G13" i="157"/>
  <c r="J13" i="157"/>
  <c r="M13" i="157"/>
  <c r="S13" i="157"/>
  <c r="V13" i="157"/>
  <c r="Q12" i="170" l="1"/>
  <c r="I53" i="176"/>
  <c r="G53" i="176"/>
  <c r="G52" i="176"/>
  <c r="G51" i="176"/>
  <c r="G50" i="176"/>
  <c r="I53" i="170"/>
  <c r="G53" i="170"/>
  <c r="G36" i="170"/>
  <c r="I36" i="170"/>
  <c r="Q36" i="170"/>
  <c r="Q52" i="170"/>
  <c r="Q53" i="170"/>
  <c r="Q14" i="170"/>
  <c r="G35" i="170"/>
  <c r="G34" i="170"/>
  <c r="G33" i="170"/>
  <c r="G11" i="170"/>
  <c r="I14" i="170"/>
  <c r="G14" i="170"/>
  <c r="G13" i="170"/>
  <c r="Q53" i="176"/>
  <c r="Q35" i="170"/>
  <c r="Q13" i="170"/>
  <c r="G52" i="170"/>
  <c r="G51" i="170"/>
  <c r="G12" i="170"/>
  <c r="A21" i="170"/>
  <c r="A20" i="170"/>
  <c r="O55" i="174"/>
  <c r="A8" i="180"/>
  <c r="E6" i="180"/>
  <c r="E5" i="180"/>
  <c r="E4" i="180"/>
  <c r="R3" i="180"/>
  <c r="E3" i="180"/>
  <c r="V1" i="179"/>
  <c r="V1" i="177"/>
  <c r="V1" i="176"/>
  <c r="V1" i="170"/>
  <c r="C8" i="86"/>
  <c r="D55" i="89"/>
  <c r="C50" i="89"/>
  <c r="C15" i="89"/>
  <c r="C33" i="89"/>
  <c r="C31" i="89"/>
  <c r="C13" i="89"/>
  <c r="C26" i="89"/>
  <c r="C24" i="89"/>
  <c r="C22" i="89"/>
  <c r="C58" i="174"/>
  <c r="C55" i="174"/>
  <c r="M55" i="174"/>
  <c r="A58" i="174"/>
  <c r="A55" i="174"/>
  <c r="W42" i="174"/>
  <c r="W41" i="174"/>
  <c r="W40" i="174"/>
  <c r="R42" i="174"/>
  <c r="R41" i="174"/>
  <c r="R40" i="174"/>
  <c r="W50" i="174"/>
  <c r="W51" i="174"/>
  <c r="W49" i="174"/>
  <c r="R50" i="174"/>
  <c r="R51" i="174"/>
  <c r="R49" i="174"/>
  <c r="U18" i="174"/>
  <c r="U27" i="174" s="1"/>
  <c r="U36" i="174" s="1"/>
  <c r="U45" i="174" s="1"/>
  <c r="J44" i="174"/>
  <c r="J35" i="174"/>
  <c r="J26" i="174"/>
  <c r="J17" i="174"/>
  <c r="I44" i="174"/>
  <c r="I35" i="174"/>
  <c r="I26" i="174"/>
  <c r="I17" i="174"/>
  <c r="P45" i="174"/>
  <c r="K45" i="174"/>
  <c r="P36" i="174"/>
  <c r="K36" i="174"/>
  <c r="P27" i="174"/>
  <c r="K27" i="174"/>
  <c r="P18" i="174"/>
  <c r="K18" i="174"/>
  <c r="E6" i="157"/>
  <c r="E5" i="157"/>
  <c r="E4" i="157"/>
  <c r="R3" i="157"/>
  <c r="E3" i="157"/>
  <c r="M13" i="173"/>
  <c r="M20" i="179" s="1"/>
  <c r="AC20" i="179" s="1"/>
  <c r="M15" i="173"/>
  <c r="M22" i="179" s="1"/>
  <c r="AC22" i="179" s="1"/>
  <c r="M16" i="173"/>
  <c r="M23" i="179" s="1"/>
  <c r="AC23" i="179" s="1"/>
  <c r="M17" i="173"/>
  <c r="M24" i="179" s="1"/>
  <c r="AC24" i="179" s="1"/>
  <c r="M18" i="173"/>
  <c r="M25" i="179" s="1"/>
  <c r="AC25" i="179" s="1"/>
  <c r="M19" i="173"/>
  <c r="M26" i="179" s="1"/>
  <c r="AC26" i="179" s="1"/>
  <c r="M20" i="173"/>
  <c r="M27" i="179" s="1"/>
  <c r="AC27" i="179" s="1"/>
  <c r="M14" i="173"/>
  <c r="M21" i="179" s="1"/>
  <c r="AC21" i="179" s="1"/>
  <c r="A59" i="179"/>
  <c r="E59" i="179"/>
  <c r="O59" i="179"/>
  <c r="AC59" i="179" s="1"/>
  <c r="T59" i="179"/>
  <c r="A60" i="179"/>
  <c r="E60" i="179"/>
  <c r="O60" i="179"/>
  <c r="AC60" i="179" s="1"/>
  <c r="T60" i="179"/>
  <c r="A61" i="179"/>
  <c r="E61" i="179"/>
  <c r="O61" i="179"/>
  <c r="AC61" i="179" s="1"/>
  <c r="T61" i="179"/>
  <c r="A62" i="179"/>
  <c r="E62" i="179"/>
  <c r="O62" i="179"/>
  <c r="AC62" i="179" s="1"/>
  <c r="T62" i="179"/>
  <c r="A63" i="179"/>
  <c r="E63" i="179"/>
  <c r="O63" i="179"/>
  <c r="AC63" i="179" s="1"/>
  <c r="T63" i="179"/>
  <c r="A64" i="179"/>
  <c r="E64" i="179"/>
  <c r="O64" i="179"/>
  <c r="AC64" i="179" s="1"/>
  <c r="T64" i="179"/>
  <c r="A65" i="179"/>
  <c r="E65" i="179"/>
  <c r="O65" i="179"/>
  <c r="AC65" i="179" s="1"/>
  <c r="T65" i="179"/>
  <c r="A66" i="179"/>
  <c r="E66" i="179"/>
  <c r="O66" i="179"/>
  <c r="AC66" i="179" s="1"/>
  <c r="T66" i="179"/>
  <c r="A67" i="179"/>
  <c r="E67" i="179"/>
  <c r="O67" i="179"/>
  <c r="AC67" i="179" s="1"/>
  <c r="T67" i="179"/>
  <c r="A68" i="179"/>
  <c r="E68" i="179"/>
  <c r="O68" i="179"/>
  <c r="AC68" i="179" s="1"/>
  <c r="T68" i="179"/>
  <c r="A69" i="179"/>
  <c r="E69" i="179"/>
  <c r="O69" i="179"/>
  <c r="AC69" i="179" s="1"/>
  <c r="T69" i="179"/>
  <c r="A70" i="179"/>
  <c r="E70" i="179"/>
  <c r="O70" i="179"/>
  <c r="AC70" i="179" s="1"/>
  <c r="T70" i="179"/>
  <c r="A71" i="179"/>
  <c r="E71" i="179"/>
  <c r="O71" i="179"/>
  <c r="AC71" i="179" s="1"/>
  <c r="T71" i="179"/>
  <c r="A72" i="179"/>
  <c r="E72" i="179"/>
  <c r="O72" i="179"/>
  <c r="AC72" i="179" s="1"/>
  <c r="T72" i="179"/>
  <c r="A73" i="179"/>
  <c r="E73" i="179"/>
  <c r="O73" i="179"/>
  <c r="AC73" i="179" s="1"/>
  <c r="T73" i="179"/>
  <c r="A74" i="179"/>
  <c r="E74" i="179"/>
  <c r="O74" i="179"/>
  <c r="AC74" i="179" s="1"/>
  <c r="T74" i="179"/>
  <c r="A75" i="179"/>
  <c r="E75" i="179"/>
  <c r="O75" i="179"/>
  <c r="AC75" i="179" s="1"/>
  <c r="T75" i="179"/>
  <c r="A76" i="179"/>
  <c r="E76" i="179"/>
  <c r="O76" i="179"/>
  <c r="AC76" i="179" s="1"/>
  <c r="T76" i="179"/>
  <c r="A77" i="179"/>
  <c r="E77" i="179"/>
  <c r="O77" i="179"/>
  <c r="AC77" i="179" s="1"/>
  <c r="T77" i="179"/>
  <c r="A78" i="179"/>
  <c r="E78" i="179"/>
  <c r="O78" i="179"/>
  <c r="AC78" i="179" s="1"/>
  <c r="T78" i="179"/>
  <c r="A42" i="179"/>
  <c r="E42" i="179"/>
  <c r="AC42" i="179" s="1"/>
  <c r="Q42" i="179"/>
  <c r="U42" i="179"/>
  <c r="A43" i="179"/>
  <c r="E43" i="179"/>
  <c r="AC43" i="179" s="1"/>
  <c r="Q43" i="179"/>
  <c r="U43" i="179"/>
  <c r="A44" i="179"/>
  <c r="E44" i="179"/>
  <c r="AC44" i="179" s="1"/>
  <c r="Q44" i="179"/>
  <c r="U44" i="179"/>
  <c r="A20" i="179"/>
  <c r="E20" i="179"/>
  <c r="I20" i="179"/>
  <c r="Q20" i="179"/>
  <c r="U20" i="179"/>
  <c r="A21" i="179"/>
  <c r="E21" i="179"/>
  <c r="I21" i="179"/>
  <c r="Q21" i="179"/>
  <c r="U21" i="179"/>
  <c r="A22" i="179"/>
  <c r="E22" i="179"/>
  <c r="I22" i="179"/>
  <c r="Q22" i="179"/>
  <c r="U22" i="179"/>
  <c r="A23" i="179"/>
  <c r="E23" i="179"/>
  <c r="I23" i="179"/>
  <c r="Q23" i="179"/>
  <c r="U23" i="179"/>
  <c r="A24" i="179"/>
  <c r="E24" i="179"/>
  <c r="I24" i="179"/>
  <c r="Q24" i="179"/>
  <c r="U24" i="179"/>
  <c r="A25" i="179"/>
  <c r="E25" i="179"/>
  <c r="I25" i="179"/>
  <c r="Q25" i="179"/>
  <c r="U25" i="179"/>
  <c r="A26" i="179"/>
  <c r="E26" i="179"/>
  <c r="I26" i="179"/>
  <c r="Q26" i="179"/>
  <c r="U26" i="179"/>
  <c r="A27" i="179"/>
  <c r="E27" i="179"/>
  <c r="I27" i="179"/>
  <c r="Q27" i="179"/>
  <c r="U27" i="179"/>
  <c r="L7" i="179"/>
  <c r="E7" i="179"/>
  <c r="C15" i="86" s="1"/>
  <c r="R7" i="179"/>
  <c r="R6" i="179"/>
  <c r="R5" i="179"/>
  <c r="E5" i="179"/>
  <c r="R3" i="179"/>
  <c r="E3" i="179"/>
  <c r="A59" i="178"/>
  <c r="E59" i="178"/>
  <c r="O59" i="178"/>
  <c r="AC59" i="178" s="1"/>
  <c r="T59" i="178"/>
  <c r="A60" i="178"/>
  <c r="E60" i="178"/>
  <c r="O60" i="178"/>
  <c r="AC60" i="178" s="1"/>
  <c r="T60" i="178"/>
  <c r="A61" i="178"/>
  <c r="E61" i="178"/>
  <c r="O61" i="178"/>
  <c r="AC61" i="178" s="1"/>
  <c r="T61" i="178"/>
  <c r="A62" i="178"/>
  <c r="E62" i="178"/>
  <c r="O62" i="178"/>
  <c r="AC62" i="178" s="1"/>
  <c r="T62" i="178"/>
  <c r="A63" i="178"/>
  <c r="E63" i="178"/>
  <c r="O63" i="178"/>
  <c r="AC63" i="178" s="1"/>
  <c r="T63" i="178"/>
  <c r="A64" i="178"/>
  <c r="E64" i="178"/>
  <c r="O64" i="178"/>
  <c r="AC64" i="178" s="1"/>
  <c r="T64" i="178"/>
  <c r="A41" i="178"/>
  <c r="E41" i="178"/>
  <c r="AC41" i="178" s="1"/>
  <c r="Q41" i="178"/>
  <c r="U41" i="178"/>
  <c r="A42" i="178"/>
  <c r="E42" i="178"/>
  <c r="AC42" i="178" s="1"/>
  <c r="Q42" i="178"/>
  <c r="U42" i="178"/>
  <c r="A20" i="178"/>
  <c r="E20" i="178"/>
  <c r="I20" i="178"/>
  <c r="Q20" i="178"/>
  <c r="U20" i="178"/>
  <c r="A21" i="178"/>
  <c r="E21" i="178"/>
  <c r="I21" i="178"/>
  <c r="Q21" i="178"/>
  <c r="U21" i="178"/>
  <c r="L7" i="178"/>
  <c r="E7" i="178"/>
  <c r="C14" i="86" s="1"/>
  <c r="AC78" i="178"/>
  <c r="AC77" i="178"/>
  <c r="AC76" i="178"/>
  <c r="AC75" i="178"/>
  <c r="AC74" i="178"/>
  <c r="AC73" i="178"/>
  <c r="AC72" i="178"/>
  <c r="AC71" i="178"/>
  <c r="AC70" i="178"/>
  <c r="AC69" i="178"/>
  <c r="AC68" i="178"/>
  <c r="AC67" i="178"/>
  <c r="AC66" i="178"/>
  <c r="AC65" i="178"/>
  <c r="AC44" i="178"/>
  <c r="AC43" i="178"/>
  <c r="AC27" i="178"/>
  <c r="AC26" i="178"/>
  <c r="AC25" i="178"/>
  <c r="AC24" i="178"/>
  <c r="AC23" i="178"/>
  <c r="AC22" i="178"/>
  <c r="R7" i="178"/>
  <c r="R6" i="178"/>
  <c r="R5" i="178"/>
  <c r="E5" i="178"/>
  <c r="R3" i="178"/>
  <c r="E3" i="178"/>
  <c r="A59" i="177"/>
  <c r="E59" i="177"/>
  <c r="O59" i="177"/>
  <c r="AC59" i="177" s="1"/>
  <c r="T59" i="177"/>
  <c r="A60" i="177"/>
  <c r="E60" i="177"/>
  <c r="O60" i="177"/>
  <c r="AC60" i="177" s="1"/>
  <c r="T60" i="177"/>
  <c r="A61" i="177"/>
  <c r="E61" i="177"/>
  <c r="O61" i="177"/>
  <c r="AC61" i="177" s="1"/>
  <c r="T61" i="177"/>
  <c r="A41" i="177"/>
  <c r="E41" i="177"/>
  <c r="AC41" i="177" s="1"/>
  <c r="K32" i="174" s="1"/>
  <c r="Q41" i="177"/>
  <c r="U41" i="177"/>
  <c r="A20" i="177"/>
  <c r="E20" i="177"/>
  <c r="I20" i="177"/>
  <c r="Q20" i="177"/>
  <c r="U20" i="177"/>
  <c r="L7" i="177"/>
  <c r="E7" i="177"/>
  <c r="C13" i="86" s="1"/>
  <c r="AC78" i="177"/>
  <c r="AC77" i="177"/>
  <c r="AC76" i="177"/>
  <c r="AC75" i="177"/>
  <c r="AC74" i="177"/>
  <c r="AC73" i="177"/>
  <c r="AC72" i="177"/>
  <c r="AC71" i="177"/>
  <c r="AC70" i="177"/>
  <c r="AC69" i="177"/>
  <c r="AC68" i="177"/>
  <c r="AC67" i="177"/>
  <c r="AC66" i="177"/>
  <c r="AC65" i="177"/>
  <c r="AC64" i="177"/>
  <c r="AC63" i="177"/>
  <c r="AC62" i="177"/>
  <c r="AC44" i="177"/>
  <c r="AC43" i="177"/>
  <c r="AC42" i="177"/>
  <c r="AC27" i="177"/>
  <c r="AC26" i="177"/>
  <c r="AC25" i="177"/>
  <c r="AC24" i="177"/>
  <c r="AC23" i="177"/>
  <c r="AC22" i="177"/>
  <c r="AC21" i="177"/>
  <c r="R7" i="177"/>
  <c r="R6" i="177"/>
  <c r="E5" i="177"/>
  <c r="R3" i="177"/>
  <c r="E3" i="177"/>
  <c r="L7" i="176"/>
  <c r="L7" i="170"/>
  <c r="E7" i="176"/>
  <c r="C12" i="86" s="1"/>
  <c r="A59" i="176"/>
  <c r="E59" i="176"/>
  <c r="O59" i="176"/>
  <c r="AC59" i="176" s="1"/>
  <c r="T59" i="176"/>
  <c r="A60" i="176"/>
  <c r="E60" i="176"/>
  <c r="O60" i="176"/>
  <c r="AC60" i="176" s="1"/>
  <c r="T60" i="176"/>
  <c r="A61" i="176"/>
  <c r="E61" i="176"/>
  <c r="O61" i="176"/>
  <c r="AC61" i="176" s="1"/>
  <c r="T61" i="176"/>
  <c r="A62" i="176"/>
  <c r="E62" i="176"/>
  <c r="O62" i="176"/>
  <c r="AC62" i="176" s="1"/>
  <c r="T62" i="176"/>
  <c r="A41" i="176"/>
  <c r="E41" i="176"/>
  <c r="AC41" i="176" s="1"/>
  <c r="Q41" i="176"/>
  <c r="U41" i="176"/>
  <c r="A20" i="176"/>
  <c r="E20" i="176"/>
  <c r="I20" i="176"/>
  <c r="Q20" i="176"/>
  <c r="U20" i="176"/>
  <c r="R7" i="176"/>
  <c r="R6" i="176"/>
  <c r="E5" i="176"/>
  <c r="R3" i="176"/>
  <c r="E3" i="176"/>
  <c r="AC43" i="170"/>
  <c r="AC44" i="170"/>
  <c r="AC67" i="170"/>
  <c r="AC68" i="170"/>
  <c r="AC69" i="170"/>
  <c r="AC70" i="170"/>
  <c r="AC71" i="170"/>
  <c r="AC72" i="170"/>
  <c r="AC73" i="170"/>
  <c r="AC74" i="170"/>
  <c r="AC75" i="170"/>
  <c r="AC76" i="170"/>
  <c r="AC77" i="170"/>
  <c r="AC78" i="170"/>
  <c r="A59" i="170"/>
  <c r="E59" i="170"/>
  <c r="O59" i="170"/>
  <c r="AC59" i="170" s="1"/>
  <c r="T59" i="170"/>
  <c r="A60" i="170"/>
  <c r="E60" i="170"/>
  <c r="O60" i="170"/>
  <c r="AC60" i="170" s="1"/>
  <c r="T60" i="170"/>
  <c r="A61" i="170"/>
  <c r="E61" i="170"/>
  <c r="O61" i="170"/>
  <c r="AC61" i="170" s="1"/>
  <c r="T61" i="170"/>
  <c r="A62" i="170"/>
  <c r="E62" i="170"/>
  <c r="O62" i="170"/>
  <c r="AC62" i="170" s="1"/>
  <c r="T62" i="170"/>
  <c r="A63" i="170"/>
  <c r="E63" i="170"/>
  <c r="O63" i="170"/>
  <c r="AC63" i="170" s="1"/>
  <c r="T63" i="170"/>
  <c r="A64" i="170"/>
  <c r="E64" i="170"/>
  <c r="O64" i="170"/>
  <c r="AC64" i="170" s="1"/>
  <c r="T64" i="170"/>
  <c r="A65" i="170"/>
  <c r="E65" i="170"/>
  <c r="O65" i="170"/>
  <c r="AC65" i="170" s="1"/>
  <c r="T65" i="170"/>
  <c r="A66" i="170"/>
  <c r="E66" i="170"/>
  <c r="O66" i="170"/>
  <c r="AC66" i="170" s="1"/>
  <c r="T66" i="170"/>
  <c r="G50" i="170"/>
  <c r="A41" i="170"/>
  <c r="E41" i="170"/>
  <c r="AC41" i="170" s="1"/>
  <c r="Q41" i="170"/>
  <c r="U41" i="170"/>
  <c r="A42" i="170"/>
  <c r="E42" i="170"/>
  <c r="AC42" i="170" s="1"/>
  <c r="Q42" i="170"/>
  <c r="U42" i="170"/>
  <c r="Q11" i="170"/>
  <c r="Q50" i="170" s="1"/>
  <c r="A45" i="174"/>
  <c r="A36" i="174"/>
  <c r="A27" i="174"/>
  <c r="A18" i="174"/>
  <c r="G49" i="174"/>
  <c r="G51" i="174" s="1"/>
  <c r="G40" i="174"/>
  <c r="G41" i="174" s="1"/>
  <c r="G31" i="174"/>
  <c r="G33" i="174" s="1"/>
  <c r="G22" i="174"/>
  <c r="G23" i="174" s="1"/>
  <c r="G13" i="174"/>
  <c r="G14" i="174" s="1"/>
  <c r="A9" i="174"/>
  <c r="E20" i="170"/>
  <c r="I20" i="170"/>
  <c r="Q20" i="170"/>
  <c r="U20" i="170"/>
  <c r="E21" i="170"/>
  <c r="I21" i="170"/>
  <c r="Q21" i="170"/>
  <c r="U21" i="170"/>
  <c r="M8" i="173"/>
  <c r="M21" i="170" s="1"/>
  <c r="AC21" i="170" s="1"/>
  <c r="M9" i="173"/>
  <c r="M20" i="176" s="1"/>
  <c r="AC20" i="176" s="1"/>
  <c r="M10" i="173"/>
  <c r="M20" i="177" s="1"/>
  <c r="AC20" i="177" s="1"/>
  <c r="K31" i="174" s="1"/>
  <c r="M11" i="173"/>
  <c r="M20" i="178" s="1"/>
  <c r="AC20" i="178" s="1"/>
  <c r="M12" i="173"/>
  <c r="M21" i="178" s="1"/>
  <c r="AC21" i="178" s="1"/>
  <c r="M7" i="173"/>
  <c r="M20" i="170" s="1"/>
  <c r="AC20" i="170" s="1"/>
  <c r="R7" i="170"/>
  <c r="R6" i="170"/>
  <c r="R3" i="170"/>
  <c r="E7" i="170"/>
  <c r="C11" i="86" s="1"/>
  <c r="E5" i="170"/>
  <c r="E6" i="174"/>
  <c r="R3" i="174"/>
  <c r="E5" i="174"/>
  <c r="E4" i="174"/>
  <c r="E3" i="170"/>
  <c r="E3" i="174"/>
  <c r="AI41" i="179" l="1"/>
  <c r="M28" i="179"/>
  <c r="O79" i="176"/>
  <c r="I24" i="174" s="1"/>
  <c r="O79" i="170"/>
  <c r="I15" i="174" s="1"/>
  <c r="X15" i="174" s="1"/>
  <c r="K33" i="174"/>
  <c r="P22" i="174"/>
  <c r="U49" i="174"/>
  <c r="I49" i="174"/>
  <c r="K49" i="174"/>
  <c r="P49" i="174"/>
  <c r="U40" i="174"/>
  <c r="M28" i="178"/>
  <c r="I40" i="174" s="1"/>
  <c r="K40" i="174"/>
  <c r="P40" i="174"/>
  <c r="U50" i="174"/>
  <c r="P50" i="174"/>
  <c r="K50" i="174"/>
  <c r="AI42" i="179"/>
  <c r="E45" i="179"/>
  <c r="I50" i="174" s="1"/>
  <c r="X50" i="174" s="1"/>
  <c r="AI41" i="178"/>
  <c r="E45" i="178"/>
  <c r="I41" i="174" s="1"/>
  <c r="X41" i="174" s="1"/>
  <c r="U41" i="174"/>
  <c r="P41" i="174"/>
  <c r="AI42" i="178"/>
  <c r="K41" i="174"/>
  <c r="AI41" i="177"/>
  <c r="AI42" i="177"/>
  <c r="U32" i="174"/>
  <c r="P32" i="174"/>
  <c r="E45" i="177"/>
  <c r="I32" i="174" s="1"/>
  <c r="X32" i="174" s="1"/>
  <c r="E45" i="170"/>
  <c r="I14" i="174" s="1"/>
  <c r="N14" i="174" s="1"/>
  <c r="K14" i="174"/>
  <c r="P14" i="174"/>
  <c r="U14" i="174"/>
  <c r="U51" i="174"/>
  <c r="K51" i="174"/>
  <c r="P51" i="174"/>
  <c r="U24" i="174"/>
  <c r="K24" i="174"/>
  <c r="P24" i="174"/>
  <c r="AE85" i="179"/>
  <c r="O79" i="179"/>
  <c r="I51" i="174" s="1"/>
  <c r="X51" i="174" s="1"/>
  <c r="AI59" i="179"/>
  <c r="AI60" i="179"/>
  <c r="K42" i="174"/>
  <c r="O79" i="178"/>
  <c r="I42" i="174" s="1"/>
  <c r="X42" i="174" s="1"/>
  <c r="P42" i="174"/>
  <c r="U42" i="174"/>
  <c r="AI59" i="178"/>
  <c r="AI60" i="178"/>
  <c r="O79" i="177"/>
  <c r="I33" i="174" s="1"/>
  <c r="X33" i="174" s="1"/>
  <c r="AI59" i="177"/>
  <c r="AI60" i="177"/>
  <c r="U33" i="174"/>
  <c r="P33" i="174"/>
  <c r="U15" i="174"/>
  <c r="P15" i="174"/>
  <c r="K15" i="174"/>
  <c r="P13" i="174"/>
  <c r="U13" i="174"/>
  <c r="K13" i="174"/>
  <c r="U31" i="174"/>
  <c r="P31" i="174"/>
  <c r="M28" i="177"/>
  <c r="I31" i="174" s="1"/>
  <c r="S31" i="174" s="1"/>
  <c r="AI20" i="177"/>
  <c r="AI21" i="177"/>
  <c r="AI21" i="178"/>
  <c r="AI20" i="178"/>
  <c r="AI20" i="179"/>
  <c r="AI21" i="179"/>
  <c r="G32" i="174"/>
  <c r="G50" i="174"/>
  <c r="G15" i="174"/>
  <c r="Q33" i="170"/>
  <c r="E45" i="176"/>
  <c r="I23" i="174" s="1"/>
  <c r="G42" i="174"/>
  <c r="G24" i="174"/>
  <c r="S32" i="174" l="1"/>
  <c r="N41" i="174"/>
  <c r="M28" i="176"/>
  <c r="I22" i="174" s="1"/>
  <c r="S22" i="174" s="1"/>
  <c r="K22" i="174"/>
  <c r="U22" i="174"/>
  <c r="S50" i="174"/>
  <c r="N50" i="174"/>
  <c r="S41" i="174"/>
  <c r="N32" i="174"/>
  <c r="S23" i="174"/>
  <c r="N23" i="174"/>
  <c r="X23" i="174"/>
  <c r="P23" i="174"/>
  <c r="K23" i="174"/>
  <c r="U23" i="174"/>
  <c r="X14" i="174"/>
  <c r="S14" i="174"/>
  <c r="S24" i="174"/>
  <c r="N24" i="174"/>
  <c r="X24" i="174"/>
  <c r="N33" i="174"/>
  <c r="S33" i="174"/>
  <c r="N51" i="174"/>
  <c r="S51" i="174"/>
  <c r="N42" i="174"/>
  <c r="S42" i="174"/>
  <c r="N15" i="174"/>
  <c r="S15" i="174"/>
  <c r="X31" i="174"/>
  <c r="N31" i="174"/>
  <c r="S49" i="174"/>
  <c r="N49" i="174"/>
  <c r="X40" i="174"/>
  <c r="N40" i="174"/>
  <c r="S40" i="174"/>
  <c r="X49" i="174"/>
  <c r="M58" i="174"/>
  <c r="X22" i="174" l="1"/>
  <c r="N22" i="174"/>
  <c r="AC22" i="170" l="1"/>
  <c r="AC23" i="170"/>
  <c r="AC24" i="170"/>
  <c r="AC25" i="170"/>
  <c r="AC26" i="170"/>
  <c r="AC27" i="170"/>
  <c r="M28" i="170" l="1"/>
  <c r="I13" i="174" s="1"/>
  <c r="X13" i="174" s="1"/>
  <c r="S13" i="174" l="1"/>
  <c r="N13" i="174"/>
  <c r="A8" i="157"/>
  <c r="X8" i="86" l="1"/>
  <c r="V1" i="174" s="1"/>
  <c r="V1" i="86"/>
  <c r="V1" i="178" l="1"/>
  <c r="X1" i="86" l="1"/>
  <c r="X1" i="176" l="1"/>
  <c r="X1" i="177"/>
  <c r="X1" i="178"/>
  <c r="X1" i="179"/>
  <c r="X1" i="174"/>
  <c r="X1" i="170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Cervenak Slavo</author>
  </authors>
  <commentList>
    <comment ref="A10" authorId="0" shapeId="0" xr:uid="{9408D928-1D83-4A63-9960-0077D73D4BF8}">
      <text>
        <r>
          <rPr>
            <b/>
            <sz val="9"/>
            <color indexed="81"/>
            <rFont val="Segoe UI"/>
            <family val="2"/>
          </rPr>
          <t>Cervenak Slavo:</t>
        </r>
        <r>
          <rPr>
            <sz val="9"/>
            <color indexed="81"/>
            <rFont val="Segoe UI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<sst xmlns="http://schemas.openxmlformats.org/spreadsheetml/2006/main" count="1339" uniqueCount="218">
  <si>
    <t>Kunde:</t>
  </si>
  <si>
    <t>Objekt:</t>
  </si>
  <si>
    <t>Abteilung:</t>
  </si>
  <si>
    <t>Prüfdatum:</t>
  </si>
  <si>
    <t>L. Wegmann</t>
  </si>
  <si>
    <t>P. Kniep</t>
  </si>
  <si>
    <t>S. Cervenak</t>
  </si>
  <si>
    <t>-</t>
  </si>
  <si>
    <t>Seite:</t>
  </si>
  <si>
    <t>von</t>
  </si>
  <si>
    <t>Prüfbericht Nr.:</t>
  </si>
  <si>
    <t>Ansprechperson:</t>
  </si>
  <si>
    <t>Betriebszustand:</t>
  </si>
  <si>
    <t>Zeichnung Nr.:</t>
  </si>
  <si>
    <t>Datum / Unterschrift:</t>
  </si>
  <si>
    <t>Prüfbericht geprüft und genehmigt:</t>
  </si>
  <si>
    <t>Auswertung</t>
  </si>
  <si>
    <t>Probenahmeort</t>
  </si>
  <si>
    <t xml:space="preserve">Prüfung </t>
  </si>
  <si>
    <t>Inhaltsverzeichnis</t>
  </si>
  <si>
    <t>3.1</t>
  </si>
  <si>
    <t>3.2</t>
  </si>
  <si>
    <t>3.3</t>
  </si>
  <si>
    <t>Prüfbericht</t>
  </si>
  <si>
    <t>Prüfumfang:</t>
  </si>
  <si>
    <t>Requalifizierung</t>
  </si>
  <si>
    <t xml:space="preserve">Nährmedium: </t>
  </si>
  <si>
    <t xml:space="preserve">Anzahl Personen im Raum: </t>
  </si>
  <si>
    <t>AK 1.1</t>
  </si>
  <si>
    <t>AK 1.2</t>
  </si>
  <si>
    <t>AK 1.3</t>
  </si>
  <si>
    <t>AK 1.4</t>
  </si>
  <si>
    <t>AK 1.5</t>
  </si>
  <si>
    <t>AK 1.6</t>
  </si>
  <si>
    <t>AK 1.7</t>
  </si>
  <si>
    <t>AK 1.8</t>
  </si>
  <si>
    <t>(KBE/Platte)</t>
  </si>
  <si>
    <t>Schimmelpilze</t>
  </si>
  <si>
    <t>davon Schimmelpilze</t>
  </si>
  <si>
    <t>Gesamtkeimzahl 
aerob mesophile Keime</t>
  </si>
  <si>
    <t xml:space="preserve">Hinweise: </t>
  </si>
  <si>
    <t>&lt; 1</t>
  </si>
  <si>
    <t>Prüfung gemäss:</t>
  </si>
  <si>
    <t>2 Personen (davon 1 Messtechniker)</t>
  </si>
  <si>
    <t>3 Personen (davon 1 Messtechniker)</t>
  </si>
  <si>
    <t>4 Personen (davon 1 Messtechniker)</t>
  </si>
  <si>
    <t>5 Personen (davon 1 Messtechniker)</t>
  </si>
  <si>
    <t>6 Personen (davon 1 Messtechniker)</t>
  </si>
  <si>
    <t>7 Personen (davon 1 Messtechniker)</t>
  </si>
  <si>
    <t>8 Personen (davon 1 Messtechniker)</t>
  </si>
  <si>
    <t>9 Personen (davon 1 Messtechniker)</t>
  </si>
  <si>
    <t>10 Personen (davon 1 Messtechniker)</t>
  </si>
  <si>
    <t>11 Personen (davon 1 Messtechniker)</t>
  </si>
  <si>
    <t>12 Personen (davon 1 Messtechniker)</t>
  </si>
  <si>
    <t>AK 2.1</t>
  </si>
  <si>
    <t>AK 2.2</t>
  </si>
  <si>
    <t>AK 2.3</t>
  </si>
  <si>
    <t>AK 2.4</t>
  </si>
  <si>
    <t>AK 3.1</t>
  </si>
  <si>
    <t>AK 3.2</t>
  </si>
  <si>
    <t>AK 3.3</t>
  </si>
  <si>
    <t xml:space="preserve">Gesamtkeimzahl </t>
  </si>
  <si>
    <t>davon</t>
  </si>
  <si>
    <t xml:space="preserve">aerob mesophile Keime </t>
  </si>
  <si>
    <t>(Liter)</t>
  </si>
  <si>
    <t xml:space="preserve">Probenahme-
volumen </t>
  </si>
  <si>
    <t>KL 1.1</t>
  </si>
  <si>
    <t>KL 1.2</t>
  </si>
  <si>
    <t>Grenzwert</t>
  </si>
  <si>
    <t>J. Cervenak</t>
  </si>
  <si>
    <t>V. Palackovic</t>
  </si>
  <si>
    <t>Warngrenze</t>
  </si>
  <si>
    <t>Aktionsgrenze</t>
  </si>
  <si>
    <r>
      <t>(KBE/m</t>
    </r>
    <r>
      <rPr>
        <vertAlign val="superscript"/>
        <sz val="7"/>
        <color theme="1"/>
        <rFont val="Arial"/>
        <family val="2"/>
      </rPr>
      <t>3</t>
    </r>
    <r>
      <rPr>
        <sz val="7"/>
        <color theme="1"/>
        <rFont val="Arial"/>
        <family val="2"/>
      </rPr>
      <t>)</t>
    </r>
  </si>
  <si>
    <t>Definition des Probenahmeortes</t>
  </si>
  <si>
    <t>Sporen</t>
  </si>
  <si>
    <t>SE 2.1</t>
  </si>
  <si>
    <t>Luftprobe</t>
  </si>
  <si>
    <t xml:space="preserve">Mittelwert </t>
  </si>
  <si>
    <t xml:space="preserve">Sedimentationsplatten (Durchm. 90 mm) </t>
  </si>
  <si>
    <t xml:space="preserve">Kontaktplatten (Durchm. 55 mm) </t>
  </si>
  <si>
    <t>Klasse</t>
  </si>
  <si>
    <t xml:space="preserve">CT3P IR (Biomerieux) </t>
  </si>
  <si>
    <t xml:space="preserve">Abklatsch mit: </t>
  </si>
  <si>
    <r>
      <t>Rodac-Schalen (25cm</t>
    </r>
    <r>
      <rPr>
        <vertAlign val="superscript"/>
        <sz val="7"/>
        <color theme="1"/>
        <rFont val="Arial"/>
        <family val="2"/>
      </rPr>
      <t>2</t>
    </r>
    <r>
      <rPr>
        <sz val="7"/>
        <color theme="1"/>
        <rFont val="Arial"/>
        <family val="2"/>
      </rPr>
      <t>)</t>
    </r>
  </si>
  <si>
    <t>Prüfung</t>
  </si>
  <si>
    <t>Sedimentationsplatten</t>
  </si>
  <si>
    <t xml:space="preserve">Kontaktplatten </t>
  </si>
  <si>
    <t>Raum / Bereich / Objekt:</t>
  </si>
  <si>
    <t>1 Person (davon 1 Messtechniker)</t>
  </si>
  <si>
    <t>KL 3.1</t>
  </si>
  <si>
    <t>KL 4.1</t>
  </si>
  <si>
    <t>KL 4.2</t>
  </si>
  <si>
    <t>KL 5.1</t>
  </si>
  <si>
    <t>KL 5.2</t>
  </si>
  <si>
    <t>KL 5.3</t>
  </si>
  <si>
    <t>KL 5.4</t>
  </si>
  <si>
    <t>KL 5.5</t>
  </si>
  <si>
    <t>KL 5.6</t>
  </si>
  <si>
    <t>KL 5.7</t>
  </si>
  <si>
    <t>KL 5.8</t>
  </si>
  <si>
    <t>Kl  2.1</t>
  </si>
  <si>
    <t>&lt; 5</t>
  </si>
  <si>
    <t>SE 1.1</t>
  </si>
  <si>
    <t>SE 1.2</t>
  </si>
  <si>
    <t>(KBE/ 4Stunden/ Platte)</t>
  </si>
  <si>
    <t>SE 3.1</t>
  </si>
  <si>
    <t>SE 4.1</t>
  </si>
  <si>
    <t>SE 4.2</t>
  </si>
  <si>
    <t>SE 5.1</t>
  </si>
  <si>
    <t>SE 5.2</t>
  </si>
  <si>
    <t>SE 5.3</t>
  </si>
  <si>
    <t>SE 5.4</t>
  </si>
  <si>
    <t>Daten:</t>
  </si>
  <si>
    <t>AK 4.1</t>
  </si>
  <si>
    <t>AK 4.2</t>
  </si>
  <si>
    <t>AK 4.3</t>
  </si>
  <si>
    <t>AK 4.4</t>
  </si>
  <si>
    <t>AK 4.5</t>
  </si>
  <si>
    <t>AK 4.6</t>
  </si>
  <si>
    <t>AK 5.1</t>
  </si>
  <si>
    <t>AK 5.2</t>
  </si>
  <si>
    <t>AK 5.3</t>
  </si>
  <si>
    <t>AK 5.4</t>
  </si>
  <si>
    <t>AK 5.5</t>
  </si>
  <si>
    <t>AK 5.6</t>
  </si>
  <si>
    <t>AK 5.7</t>
  </si>
  <si>
    <t>AK 5.8</t>
  </si>
  <si>
    <t>AK 5.9</t>
  </si>
  <si>
    <t>AK 5.10</t>
  </si>
  <si>
    <t>AK 5.11</t>
  </si>
  <si>
    <t>AK 5.12</t>
  </si>
  <si>
    <t>AK 5.13</t>
  </si>
  <si>
    <t>AK 5.14</t>
  </si>
  <si>
    <t>AK 5.15</t>
  </si>
  <si>
    <t>AK 5.16</t>
  </si>
  <si>
    <t>AK 5.17</t>
  </si>
  <si>
    <t>AK 5.18</t>
  </si>
  <si>
    <t>AK 5.19</t>
  </si>
  <si>
    <t>AK 5.20</t>
  </si>
  <si>
    <t>Wand (1.2 m)</t>
  </si>
  <si>
    <t>linker Arbeitsbereich (0.9 m)</t>
  </si>
  <si>
    <t>zentraler Bereich (0.9 m)</t>
  </si>
  <si>
    <t>rechter Arbeitsbereich (0.9 m)</t>
  </si>
  <si>
    <t xml:space="preserve">linker Arbeitsbereich (0.9 m) </t>
  </si>
  <si>
    <t xml:space="preserve">zentraler Bereich (0.9 m) </t>
  </si>
  <si>
    <t>Mediensäule (1.2 m)</t>
  </si>
  <si>
    <t>Waschbecken (0.9 m)</t>
  </si>
  <si>
    <t>"&lt; 1" oder "&lt; 5" bedeutet, es sind keine Keime nachweisbar; KBE = Koloniebildende Einheiten.</t>
  </si>
  <si>
    <t>Warnlevel = MW + 2 s</t>
  </si>
  <si>
    <t>Aktionslevel = MW + 3 s</t>
  </si>
  <si>
    <t>Klasse:</t>
  </si>
  <si>
    <t>Warnlevel</t>
  </si>
  <si>
    <t>Aktionslevel</t>
  </si>
  <si>
    <t>Grenzwerte für die mikrobiologische Überwachung reiner Bereiche.*</t>
  </si>
  <si>
    <r>
      <t xml:space="preserve">Prüfbefund </t>
    </r>
    <r>
      <rPr>
        <sz val="8"/>
        <color theme="1"/>
        <rFont val="Arial"/>
        <family val="2"/>
      </rPr>
      <t>*</t>
    </r>
  </si>
  <si>
    <t>Prüfbericht erstellt und geprüft:</t>
  </si>
  <si>
    <t>J. Kopczynski</t>
  </si>
  <si>
    <t>Name 2</t>
  </si>
  <si>
    <t>Name 3</t>
  </si>
  <si>
    <t>Name 4</t>
  </si>
  <si>
    <t>Name 5</t>
  </si>
  <si>
    <t>Name 6</t>
  </si>
  <si>
    <t>Name 7</t>
  </si>
  <si>
    <t>Name 8</t>
  </si>
  <si>
    <t>Name 9</t>
  </si>
  <si>
    <t>Name 10</t>
  </si>
  <si>
    <t>Qualifizierung</t>
  </si>
  <si>
    <t>Mikrobiologisches Monitoring</t>
  </si>
  <si>
    <t>3.4</t>
  </si>
  <si>
    <t>3.5</t>
  </si>
  <si>
    <r>
      <t xml:space="preserve">Messstellenplan </t>
    </r>
    <r>
      <rPr>
        <sz val="9"/>
        <rFont val="Arial"/>
        <family val="2"/>
      </rPr>
      <t>(Zeichnung Nr. LZ-Labor-Q-MIBI)</t>
    </r>
  </si>
  <si>
    <t>Unterschriftenliste</t>
  </si>
  <si>
    <t>LOT (EXP.)</t>
  </si>
  <si>
    <t xml:space="preserve">Probenahme mit </t>
  </si>
  <si>
    <t>MAS-100 NT</t>
  </si>
  <si>
    <t>Prüfmittel</t>
  </si>
  <si>
    <t>Hersteller</t>
  </si>
  <si>
    <t>Typ</t>
  </si>
  <si>
    <t>Serien Nr.</t>
  </si>
  <si>
    <t>Kalibrier Intervall</t>
  </si>
  <si>
    <t>Datum
Kalibration</t>
  </si>
  <si>
    <t>Gültigkeit
Zertifikat</t>
  </si>
  <si>
    <t>MBV AG</t>
  </si>
  <si>
    <t>jährlich</t>
  </si>
  <si>
    <t>Microbial Air Sampler</t>
  </si>
  <si>
    <t>116401_3_221208</t>
  </si>
  <si>
    <t>Kalibrierzertifikat</t>
  </si>
  <si>
    <t>K. Nussbaum</t>
  </si>
  <si>
    <t>Ch. Zollinger</t>
  </si>
  <si>
    <t>2.1</t>
  </si>
  <si>
    <t>Eingehalten
Ja/Nein</t>
  </si>
  <si>
    <t>Informativ
Messpunkte mit Verletzung Warngrenze</t>
  </si>
  <si>
    <t>Informativ
Messpunkte mit Verletzung Aktionsgrenze</t>
  </si>
  <si>
    <t>Informativ
Messpunkte mit Verletzung Grenzwert</t>
  </si>
  <si>
    <r>
      <t xml:space="preserve">Eingehalten
</t>
    </r>
    <r>
      <rPr>
        <sz val="8"/>
        <color theme="1"/>
        <rFont val="Arial"/>
        <family val="2"/>
      </rPr>
      <t>Ja/Nein</t>
    </r>
  </si>
  <si>
    <t>Luftproben</t>
  </si>
  <si>
    <t>Messung durchgeführt und geprüft:</t>
  </si>
  <si>
    <t>Prüfumfang</t>
  </si>
  <si>
    <t>* Hierbei handelt es sich um Durchschnittswerte (gemäss Anhang 1 zum EU-GMP-Leitfaden).</t>
  </si>
  <si>
    <t xml:space="preserve"> </t>
  </si>
  <si>
    <t xml:space="preserve">Abteilung: </t>
  </si>
  <si>
    <t xml:space="preserve">Sedimentationsplatten </t>
  </si>
  <si>
    <t>Kontaktplatten</t>
  </si>
  <si>
    <t>"&lt; 1" bedeutet, es sind keine Keime nachweisbar; KBE = Koloniebildende Einheiten.</t>
  </si>
  <si>
    <t>Durchmesser Platten:</t>
  </si>
  <si>
    <t>Gesamtkeimzahl aerob mesophile Keime 
(nach Bebrütung)</t>
  </si>
  <si>
    <t>Gesamtkeimzahl aerob mesophile Keime (nach Bebrütung)</t>
  </si>
  <si>
    <t>Gesamtkeimzahl aerob mesophile Keime (berechnet)</t>
  </si>
  <si>
    <t>Gesamtkeimzahl 
aerob mesophile Keime (nach Bebrütung)</t>
  </si>
  <si>
    <t>Probenahmeort 
(gemäss Messstellenplan)</t>
  </si>
  <si>
    <t>Probenahmeort
(gemäss Messstellenplan)</t>
  </si>
  <si>
    <t>Übersicht Prüfmittel inkl. Kalibrierzertifikate</t>
  </si>
  <si>
    <r>
      <rPr>
        <b/>
        <sz val="9"/>
        <color theme="1"/>
        <rFont val="Arial"/>
        <family val="2"/>
      </rPr>
      <t>Unterschriftenliste Q-TEC AG</t>
    </r>
    <r>
      <rPr>
        <sz val="9"/>
        <color theme="1"/>
        <rFont val="Arial"/>
        <family val="2"/>
      </rPr>
      <t xml:space="preserve"> </t>
    </r>
  </si>
  <si>
    <r>
      <t xml:space="preserve">Übersicht Prüfmittel </t>
    </r>
    <r>
      <rPr>
        <sz val="9"/>
        <rFont val="Arial"/>
        <family val="2"/>
      </rPr>
      <t xml:space="preserve">inkl. Kalibrierzertifikate </t>
    </r>
  </si>
  <si>
    <t>Seite 1 - 9</t>
  </si>
  <si>
    <t>Prüfmethode/ Bebrütung:</t>
  </si>
  <si>
    <t>(KBE/4Stunden/Platte)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</si>
</sst>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 * #,##0.00_ ;_ * \-#,##0.00_ ;_ * &quot;-&quot;??_ ;_ @_ "/>
    <numFmt numFmtId="164" formatCode="0.0"/>
    <numFmt numFmtId="165" formatCode="dd/mm/yyyy\ hh:mm:ss"/>
    <numFmt numFmtId="166" formatCode="&quot;(&quot;dd/mm/yyyy&quot;)&quot;\ "/>
  </numFmts>
  <fonts count="35">
    <font>
      <sz val="10"/>
      <color theme="1"/>
      <name val="Arial"/>
      <family val="2"/>
    </font>
    <font>
      <sz val="10"/>
      <color theme="1"/>
      <name val="Arial"/>
      <family val="2"/>
    </font>
    <font>
      <sz val="10"/>
      <color rgb="FFFF0000"/>
      <name val="Arial"/>
      <family val="2"/>
    </font>
    <font>
      <sz val="12"/>
      <color theme="1"/>
      <name val="Arial"/>
      <family val="2"/>
    </font>
    <font>
      <sz val="9"/>
      <color theme="1"/>
      <name val="Arial"/>
      <family val="2"/>
    </font>
    <font>
      <sz val="8"/>
      <color theme="1"/>
      <name val="Arial"/>
      <family val="2"/>
    </font>
    <font>
      <sz val="7"/>
      <color theme="1"/>
      <name val="Arial"/>
      <family val="2"/>
    </font>
    <font>
      <sz val="10"/>
      <name val="Arial"/>
      <family val="2"/>
    </font>
    <font>
      <sz val="11"/>
      <color theme="1"/>
      <name val="Calibri"/>
      <family val="2"/>
      <scheme val="minor"/>
    </font>
    <font>
      <sz val="15"/>
      <color theme="1"/>
      <name val="Arial"/>
      <family val="2"/>
    </font>
    <font>
      <u/>
      <sz val="9"/>
      <color theme="1"/>
      <name val="Arial"/>
      <family val="2"/>
    </font>
    <font>
      <sz val="11"/>
      <color theme="1"/>
      <name val="Arial"/>
      <family val="2"/>
    </font>
    <font>
      <b/>
      <sz val="9"/>
      <color theme="1"/>
      <name val="Arial"/>
      <family val="2"/>
    </font>
    <font>
      <sz val="10"/>
      <name val="Frugal Sans"/>
    </font>
    <font>
      <sz val="9"/>
      <name val="Arial"/>
      <family val="2"/>
    </font>
    <font>
      <b/>
      <sz val="7"/>
      <color theme="1"/>
      <name val="Arial"/>
      <family val="2"/>
    </font>
    <font>
      <b/>
      <sz val="8"/>
      <color theme="1"/>
      <name val="Arial"/>
      <family val="2"/>
    </font>
    <font>
      <sz val="8"/>
      <name val="Arial"/>
      <family val="2"/>
    </font>
    <font>
      <b/>
      <sz val="9"/>
      <name val="Arial"/>
      <family val="2"/>
    </font>
    <font>
      <b/>
      <sz val="12"/>
      <color theme="1"/>
      <name val="Arial"/>
      <family val="2"/>
    </font>
    <font>
      <b/>
      <sz val="11"/>
      <color theme="1"/>
      <name val="Arial"/>
      <family val="2"/>
    </font>
    <font>
      <sz val="9"/>
      <color indexed="81"/>
      <name val="Segoe UI"/>
      <family val="2"/>
    </font>
    <font>
      <b/>
      <sz val="9"/>
      <color indexed="81"/>
      <name val="Segoe UI"/>
      <family val="2"/>
    </font>
    <font>
      <b/>
      <sz val="21"/>
      <color theme="1"/>
      <name val="Arial"/>
      <family val="2"/>
    </font>
    <font>
      <sz val="24"/>
      <color theme="1"/>
      <name val="Arial"/>
      <family val="2"/>
    </font>
    <font>
      <u/>
      <sz val="11"/>
      <color theme="10"/>
      <name val="Calibri"/>
      <family val="2"/>
      <scheme val="minor"/>
    </font>
    <font>
      <sz val="10"/>
      <color indexed="0"/>
      <name val="Arial"/>
      <family val="2"/>
    </font>
    <font>
      <sz val="8"/>
      <color rgb="FF3F3F3F"/>
      <name val="Arial"/>
      <family val="2"/>
    </font>
    <font>
      <b/>
      <sz val="8"/>
      <color rgb="FF3F3F3F"/>
      <name val="Arial"/>
      <family val="2"/>
    </font>
    <font>
      <b/>
      <sz val="7"/>
      <color rgb="FF3F3F3F"/>
      <name val="Arial"/>
      <family val="2"/>
    </font>
    <font>
      <sz val="7"/>
      <color rgb="FF3F3F3F"/>
      <name val="Arial"/>
      <family val="2"/>
    </font>
    <font>
      <sz val="7"/>
      <name val="Arial"/>
      <family val="2"/>
    </font>
    <font>
      <vertAlign val="superscript"/>
      <sz val="7"/>
      <color theme="1"/>
      <name val="Arial"/>
      <family val="2"/>
    </font>
    <font>
      <sz val="6"/>
      <color rgb="FF212529"/>
      <name val="Arial"/>
      <family val="2"/>
    </font>
    <font>
      <sz val="6.5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2F2F2"/>
      </patternFill>
    </fill>
  </fills>
  <borders count="58">
    <border>
      <left/>
      <right/>
      <top/>
      <bottom/>
      <diagonal/>
    </border>
    <border>
      <left style="hair">
        <color theme="0" tint="-0.24994659260841701"/>
      </left>
      <right/>
      <top style="hair">
        <color theme="0" tint="-0.14996795556505021"/>
      </top>
      <bottom/>
      <diagonal/>
    </border>
    <border>
      <left style="hair">
        <color theme="0" tint="-0.24994659260841701"/>
      </left>
      <right/>
      <top/>
      <bottom/>
      <diagonal/>
    </border>
    <border>
      <left/>
      <right/>
      <top style="hair">
        <color theme="0" tint="-0.24994659260841701"/>
      </top>
      <bottom style="hair">
        <color theme="0" tint="-0.24994659260841701"/>
      </bottom>
      <diagonal/>
    </border>
    <border>
      <left style="hair">
        <color theme="0" tint="-0.24994659260841701"/>
      </left>
      <right/>
      <top style="hair">
        <color theme="0" tint="-0.24994659260841701"/>
      </top>
      <bottom style="hair">
        <color theme="0" tint="-0.24994659260841701"/>
      </bottom>
      <diagonal/>
    </border>
    <border>
      <left/>
      <right style="hair">
        <color theme="0" tint="-0.24994659260841701"/>
      </right>
      <top style="hair">
        <color theme="0" tint="-0.24994659260841701"/>
      </top>
      <bottom style="hair">
        <color theme="0" tint="-0.24994659260841701"/>
      </bottom>
      <diagonal/>
    </border>
    <border>
      <left style="hair">
        <color theme="0" tint="-0.14993743705557422"/>
      </left>
      <right/>
      <top style="hair">
        <color theme="0" tint="-0.14996795556505021"/>
      </top>
      <bottom/>
      <diagonal/>
    </border>
    <border>
      <left/>
      <right/>
      <top style="hair">
        <color theme="0" tint="-0.14996795556505021"/>
      </top>
      <bottom/>
      <diagonal/>
    </border>
    <border>
      <left/>
      <right style="hair">
        <color theme="0" tint="-0.14996795556505021"/>
      </right>
      <top style="hair">
        <color theme="0" tint="-0.14996795556505021"/>
      </top>
      <bottom/>
      <diagonal/>
    </border>
    <border>
      <left style="hair">
        <color theme="0" tint="-0.14993743705557422"/>
      </left>
      <right/>
      <top/>
      <bottom/>
      <diagonal/>
    </border>
    <border>
      <left/>
      <right/>
      <top style="hair">
        <color theme="0" tint="-0.24994659260841701"/>
      </top>
      <bottom/>
      <diagonal/>
    </border>
    <border>
      <left/>
      <right style="hair">
        <color theme="0" tint="-0.14996795556505021"/>
      </right>
      <top/>
      <bottom/>
      <diagonal/>
    </border>
    <border>
      <left style="hair">
        <color theme="0" tint="-0.14993743705557422"/>
      </left>
      <right/>
      <top/>
      <bottom style="hair">
        <color theme="0" tint="-0.14996795556505021"/>
      </bottom>
      <diagonal/>
    </border>
    <border>
      <left/>
      <right/>
      <top/>
      <bottom style="hair">
        <color theme="0" tint="-0.14996795556505021"/>
      </bottom>
      <diagonal/>
    </border>
    <border>
      <left style="hair">
        <color theme="0" tint="-0.24994659260841701"/>
      </left>
      <right/>
      <top/>
      <bottom style="hair">
        <color theme="0" tint="-0.14996795556505021"/>
      </bottom>
      <diagonal/>
    </border>
    <border>
      <left/>
      <right/>
      <top style="hair">
        <color theme="0" tint="-0.24994659260841701"/>
      </top>
      <bottom style="hair">
        <color theme="0" tint="-0.14996795556505021"/>
      </bottom>
      <diagonal/>
    </border>
    <border>
      <left/>
      <right style="hair">
        <color theme="0" tint="-0.14996795556505021"/>
      </right>
      <top/>
      <bottom style="hair">
        <color theme="0" tint="-0.14996795556505021"/>
      </bottom>
      <diagonal/>
    </border>
    <border>
      <left style="hair">
        <color theme="0" tint="-0.24994659260841701"/>
      </left>
      <right/>
      <top style="hair">
        <color theme="0" tint="-0.24994659260841701"/>
      </top>
      <bottom/>
      <diagonal/>
    </border>
    <border>
      <left/>
      <right style="hair">
        <color theme="0" tint="-0.24994659260841701"/>
      </right>
      <top style="hair">
        <color theme="0" tint="-0.24994659260841701"/>
      </top>
      <bottom/>
      <diagonal/>
    </border>
    <border>
      <left/>
      <right style="hair">
        <color theme="0" tint="-0.24994659260841701"/>
      </right>
      <top/>
      <bottom/>
      <diagonal/>
    </border>
    <border>
      <left style="hair">
        <color theme="0" tint="-0.24994659260841701"/>
      </left>
      <right/>
      <top/>
      <bottom style="hair">
        <color theme="0" tint="-0.24994659260841701"/>
      </bottom>
      <diagonal/>
    </border>
    <border>
      <left/>
      <right/>
      <top/>
      <bottom style="hair">
        <color theme="0" tint="-0.24994659260841701"/>
      </bottom>
      <diagonal/>
    </border>
    <border>
      <left/>
      <right style="hair">
        <color theme="0" tint="-0.24994659260841701"/>
      </right>
      <top/>
      <bottom style="hair">
        <color theme="0" tint="-0.24994659260841701"/>
      </bottom>
      <diagonal/>
    </border>
    <border>
      <left style="hair">
        <color theme="0" tint="-0.24994659260841701"/>
      </left>
      <right style="hair">
        <color theme="0" tint="-0.24994659260841701"/>
      </right>
      <top style="hair">
        <color theme="0" tint="-0.24994659260841701"/>
      </top>
      <bottom style="hair">
        <color theme="0" tint="-0.24994659260841701"/>
      </bottom>
      <diagonal/>
    </border>
    <border>
      <left style="hair">
        <color theme="0" tint="-0.24994659260841701"/>
      </left>
      <right style="hair">
        <color theme="0" tint="-0.24994659260841701"/>
      </right>
      <top style="hair">
        <color theme="0" tint="-0.24994659260841701"/>
      </top>
      <bottom/>
      <diagonal/>
    </border>
    <border>
      <left style="hair">
        <color theme="0" tint="-0.24994659260841701"/>
      </left>
      <right style="hair">
        <color theme="0" tint="-0.24994659260841701"/>
      </right>
      <top/>
      <bottom/>
      <diagonal/>
    </border>
    <border>
      <left style="hair">
        <color theme="0" tint="-0.24994659260841701"/>
      </left>
      <right style="hair">
        <color theme="0" tint="-0.24994659260841701"/>
      </right>
      <top/>
      <bottom style="hair">
        <color theme="0" tint="-0.24994659260841701"/>
      </bottom>
      <diagonal/>
    </border>
    <border>
      <left style="hair">
        <color theme="0" tint="-0.24994659260841701"/>
      </left>
      <right style="thin">
        <color indexed="64"/>
      </right>
      <top/>
      <bottom style="hair">
        <color theme="0" tint="-0.24994659260841701"/>
      </bottom>
      <diagonal/>
    </border>
    <border>
      <left style="hair">
        <color theme="0" tint="-0.24994659260841701"/>
      </left>
      <right style="thin">
        <color indexed="64"/>
      </right>
      <top/>
      <bottom/>
      <diagonal/>
    </border>
    <border>
      <left/>
      <right/>
      <top/>
      <bottom style="hair">
        <color theme="0" tint="-0.14993743705557422"/>
      </bottom>
      <diagonal/>
    </border>
    <border>
      <left/>
      <right/>
      <top/>
      <bottom style="thin">
        <color theme="0" tint="-0.24994659260841701"/>
      </bottom>
      <diagonal/>
    </border>
    <border>
      <left style="hair">
        <color theme="0" tint="-0.14993743705557422"/>
      </left>
      <right/>
      <top style="hair">
        <color theme="0" tint="-0.14993743705557422"/>
      </top>
      <bottom style="hair">
        <color theme="0" tint="-0.14993743705557422"/>
      </bottom>
      <diagonal/>
    </border>
    <border>
      <left/>
      <right/>
      <top style="hair">
        <color theme="0" tint="-0.14993743705557422"/>
      </top>
      <bottom style="hair">
        <color theme="0" tint="-0.14993743705557422"/>
      </bottom>
      <diagonal/>
    </border>
    <border>
      <left/>
      <right style="hair">
        <color theme="0" tint="-0.14993743705557422"/>
      </right>
      <top style="hair">
        <color theme="0" tint="-0.14993743705557422"/>
      </top>
      <bottom style="hair">
        <color theme="0" tint="-0.14993743705557422"/>
      </bottom>
      <diagonal/>
    </border>
    <border>
      <left style="double">
        <color theme="0" tint="-0.24994659260841701"/>
      </left>
      <right/>
      <top style="double">
        <color theme="0" tint="-0.24994659260841701"/>
      </top>
      <bottom/>
      <diagonal/>
    </border>
    <border>
      <left/>
      <right/>
      <top style="double">
        <color theme="0" tint="-0.24994659260841701"/>
      </top>
      <bottom/>
      <diagonal/>
    </border>
    <border>
      <left/>
      <right style="double">
        <color theme="0" tint="-0.24994659260841701"/>
      </right>
      <top style="double">
        <color theme="0" tint="-0.24994659260841701"/>
      </top>
      <bottom/>
      <diagonal/>
    </border>
    <border>
      <left style="double">
        <color theme="0" tint="-0.24994659260841701"/>
      </left>
      <right/>
      <top/>
      <bottom/>
      <diagonal/>
    </border>
    <border>
      <left/>
      <right style="double">
        <color theme="0" tint="-0.24994659260841701"/>
      </right>
      <top/>
      <bottom/>
      <diagonal/>
    </border>
    <border>
      <left style="double">
        <color theme="0" tint="-0.24994659260841701"/>
      </left>
      <right/>
      <top/>
      <bottom style="double">
        <color theme="0" tint="-0.24994659260841701"/>
      </bottom>
      <diagonal/>
    </border>
    <border>
      <left/>
      <right/>
      <top/>
      <bottom style="double">
        <color theme="0" tint="-0.24994659260841701"/>
      </bottom>
      <diagonal/>
    </border>
    <border>
      <left/>
      <right style="double">
        <color theme="0" tint="-0.24994659260841701"/>
      </right>
      <top/>
      <bottom style="double">
        <color theme="0" tint="-0.24994659260841701"/>
      </bottom>
      <diagonal/>
    </border>
    <border>
      <left style="thin">
        <color theme="0" tint="-0.24994659260841701"/>
      </left>
      <right/>
      <top style="thin">
        <color theme="0" tint="-0.24994659260841701"/>
      </top>
      <bottom/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/>
      <bottom style="thin">
        <color theme="0" tint="-0.24994659260841701"/>
      </bottom>
      <diagonal/>
    </border>
    <border>
      <left/>
      <right style="thin">
        <color theme="0" tint="-0.24994659260841701"/>
      </right>
      <top/>
      <bottom style="thin">
        <color theme="0" tint="-0.24994659260841701"/>
      </bottom>
      <diagonal/>
    </border>
    <border>
      <left/>
      <right/>
      <top style="hair">
        <color theme="0" tint="-0.14996795556505021"/>
      </top>
      <bottom style="hair">
        <color theme="0" tint="-0.24994659260841701"/>
      </bottom>
      <diagonal/>
    </border>
    <border>
      <left style="hair">
        <color theme="0" tint="-0.14993743705557422"/>
      </left>
      <right/>
      <top/>
      <bottom style="hair">
        <color theme="0" tint="-0.14993743705557422"/>
      </bottom>
      <diagonal/>
    </border>
    <border>
      <left/>
      <right style="hair">
        <color theme="0" tint="-0.14993743705557422"/>
      </right>
      <top/>
      <bottom style="hair">
        <color theme="0" tint="-0.14993743705557422"/>
      </bottom>
      <diagonal/>
    </border>
    <border>
      <left/>
      <right/>
      <top style="thin">
        <color theme="0" tint="-0.24994659260841701"/>
      </top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hair">
        <color rgb="FF3F3F3F"/>
      </left>
      <right style="hair">
        <color rgb="FF3F3F3F"/>
      </right>
      <top style="thin">
        <color rgb="FF3F3F3F"/>
      </top>
      <bottom style="hair">
        <color rgb="FF3F3F3F"/>
      </bottom>
      <diagonal/>
    </border>
    <border>
      <left style="thin">
        <color indexed="64"/>
      </left>
      <right/>
      <top style="hair">
        <color theme="0" tint="-0.24994659260841701"/>
      </top>
      <bottom/>
      <diagonal/>
    </border>
    <border>
      <left style="hair">
        <color theme="0" tint="-0.14993743705557422"/>
      </left>
      <right/>
      <top/>
      <bottom style="hair">
        <color theme="0" tint="-0.14990691854609822"/>
      </bottom>
      <diagonal/>
    </border>
    <border>
      <left/>
      <right/>
      <top/>
      <bottom style="hair">
        <color theme="0" tint="-0.14990691854609822"/>
      </bottom>
      <diagonal/>
    </border>
    <border>
      <left/>
      <right/>
      <top style="hair">
        <color theme="0" tint="-0.24994659260841701"/>
      </top>
      <bottom style="hair">
        <color theme="0" tint="-0.14990691854609822"/>
      </bottom>
      <diagonal/>
    </border>
    <border>
      <left style="hair">
        <color theme="0" tint="-0.24994659260841701"/>
      </left>
      <right/>
      <top/>
      <bottom style="hair">
        <color theme="0" tint="-0.14990691854609822"/>
      </bottom>
      <diagonal/>
    </border>
    <border>
      <left/>
      <right style="hair">
        <color theme="0" tint="-0.14996795556505021"/>
      </right>
      <top/>
      <bottom style="hair">
        <color theme="0" tint="-0.14990691854609822"/>
      </bottom>
      <diagonal/>
    </border>
  </borders>
  <cellStyleXfs count="19">
    <xf numFmtId="0" fontId="0" fillId="0" borderId="0"/>
    <xf numFmtId="0" fontId="8" fillId="0" borderId="0"/>
    <xf numFmtId="0" fontId="13" fillId="0" borderId="0"/>
    <xf numFmtId="43" fontId="8" fillId="0" borderId="0" applyFont="0" applyFill="0" applyBorder="0" applyAlignment="0" applyProtection="0"/>
    <xf numFmtId="0" fontId="7" fillId="0" borderId="0"/>
    <xf numFmtId="0" fontId="8" fillId="0" borderId="0"/>
    <xf numFmtId="0" fontId="7" fillId="0" borderId="0"/>
    <xf numFmtId="0" fontId="13" fillId="0" borderId="0"/>
    <xf numFmtId="0" fontId="25" fillId="0" borderId="0" applyNumberFormat="0" applyFill="0" applyBorder="0" applyAlignment="0" applyProtection="0"/>
    <xf numFmtId="0" fontId="26" fillId="0" borderId="0"/>
    <xf numFmtId="43" fontId="8" fillId="0" borderId="0" applyFont="0" applyFill="0" applyBorder="0" applyAlignment="0" applyProtection="0"/>
    <xf numFmtId="0" fontId="27" fillId="5" borderId="50"/>
    <xf numFmtId="0" fontId="27" fillId="0" borderId="50">
      <alignment horizontal="center" vertical="center"/>
    </xf>
    <xf numFmtId="0" fontId="28" fillId="0" borderId="50">
      <alignment horizontal="center" vertical="center"/>
    </xf>
    <xf numFmtId="0" fontId="30" fillId="0" borderId="51">
      <alignment horizontal="center" vertical="center"/>
    </xf>
    <xf numFmtId="0" fontId="29" fillId="0" borderId="51">
      <alignment horizontal="center" vertical="center"/>
    </xf>
    <xf numFmtId="165" fontId="7" fillId="0" borderId="0">
      <alignment horizontal="left"/>
      <protection locked="0"/>
    </xf>
    <xf numFmtId="1" fontId="7" fillId="0" borderId="0"/>
    <xf numFmtId="2" fontId="7" fillId="0" borderId="0"/>
  </cellStyleXfs>
  <cellXfs count="358">
    <xf numFmtId="0" fontId="0" fillId="0" borderId="0" xfId="0"/>
    <xf numFmtId="0" fontId="4" fillId="0" borderId="0" xfId="0" applyFont="1" applyAlignment="1">
      <alignment vertical="center"/>
    </xf>
    <xf numFmtId="0" fontId="2" fillId="0" borderId="0" xfId="0" applyFont="1"/>
    <xf numFmtId="0" fontId="9" fillId="4" borderId="4" xfId="1" applyFont="1" applyFill="1" applyBorder="1" applyAlignment="1">
      <alignment horizontal="left" vertical="center"/>
    </xf>
    <xf numFmtId="0" fontId="10" fillId="4" borderId="3" xfId="1" applyFont="1" applyFill="1" applyBorder="1" applyAlignment="1">
      <alignment horizontal="left" vertical="center"/>
    </xf>
    <xf numFmtId="0" fontId="4" fillId="4" borderId="3" xfId="1" applyFont="1" applyFill="1" applyBorder="1" applyAlignment="1">
      <alignment horizontal="left" vertical="center"/>
    </xf>
    <xf numFmtId="0" fontId="4" fillId="4" borderId="3" xfId="1" applyFont="1" applyFill="1" applyBorder="1" applyAlignment="1">
      <alignment vertical="center"/>
    </xf>
    <xf numFmtId="0" fontId="4" fillId="4" borderId="3" xfId="1" applyFont="1" applyFill="1" applyBorder="1" applyAlignment="1">
      <alignment horizontal="center" vertical="center"/>
    </xf>
    <xf numFmtId="0" fontId="4" fillId="4" borderId="5" xfId="1" applyFont="1" applyFill="1" applyBorder="1" applyAlignment="1">
      <alignment horizontal="center" vertical="center"/>
    </xf>
    <xf numFmtId="0" fontId="11" fillId="0" borderId="0" xfId="1" applyFont="1"/>
    <xf numFmtId="0" fontId="8" fillId="0" borderId="0" xfId="1"/>
    <xf numFmtId="0" fontId="4" fillId="0" borderId="0" xfId="1" applyFont="1" applyAlignment="1">
      <alignment vertical="center"/>
    </xf>
    <xf numFmtId="0" fontId="9" fillId="0" borderId="0" xfId="1" applyFont="1" applyAlignment="1">
      <alignment horizontal="left" vertical="center"/>
    </xf>
    <xf numFmtId="0" fontId="10" fillId="0" borderId="0" xfId="1" applyFont="1" applyAlignment="1">
      <alignment horizontal="left" vertical="center"/>
    </xf>
    <xf numFmtId="0" fontId="4" fillId="0" borderId="0" xfId="1" applyFont="1" applyAlignment="1">
      <alignment horizontal="left" vertical="center"/>
    </xf>
    <xf numFmtId="0" fontId="4" fillId="0" borderId="6" xfId="1" applyFont="1" applyBorder="1" applyAlignment="1">
      <alignment vertical="center"/>
    </xf>
    <xf numFmtId="0" fontId="4" fillId="2" borderId="7" xfId="1" applyFont="1" applyFill="1" applyBorder="1" applyAlignment="1">
      <alignment vertical="center"/>
    </xf>
    <xf numFmtId="0" fontId="12" fillId="2" borderId="7" xfId="1" applyFont="1" applyFill="1" applyBorder="1" applyAlignment="1">
      <alignment vertical="center"/>
    </xf>
    <xf numFmtId="0" fontId="4" fillId="0" borderId="7" xfId="1" applyFont="1" applyBorder="1" applyAlignment="1">
      <alignment vertical="center"/>
    </xf>
    <xf numFmtId="0" fontId="4" fillId="2" borderId="1" xfId="1" applyFont="1" applyFill="1" applyBorder="1" applyAlignment="1">
      <alignment vertical="center"/>
    </xf>
    <xf numFmtId="0" fontId="4" fillId="2" borderId="8" xfId="1" applyFont="1" applyFill="1" applyBorder="1" applyAlignment="1">
      <alignment vertical="center"/>
    </xf>
    <xf numFmtId="0" fontId="4" fillId="0" borderId="9" xfId="1" applyFont="1" applyBorder="1" applyAlignment="1">
      <alignment vertical="center"/>
    </xf>
    <xf numFmtId="0" fontId="4" fillId="2" borderId="0" xfId="1" applyFont="1" applyFill="1" applyAlignment="1">
      <alignment vertical="center"/>
    </xf>
    <xf numFmtId="0" fontId="4" fillId="2" borderId="3" xfId="1" applyFont="1" applyFill="1" applyBorder="1" applyAlignment="1">
      <alignment vertical="center"/>
    </xf>
    <xf numFmtId="0" fontId="4" fillId="0" borderId="3" xfId="1" applyFont="1" applyBorder="1" applyAlignment="1">
      <alignment vertical="center"/>
    </xf>
    <xf numFmtId="0" fontId="4" fillId="2" borderId="2" xfId="1" applyFont="1" applyFill="1" applyBorder="1" applyAlignment="1">
      <alignment vertical="center"/>
    </xf>
    <xf numFmtId="0" fontId="4" fillId="2" borderId="10" xfId="1" applyFont="1" applyFill="1" applyBorder="1" applyAlignment="1">
      <alignment vertical="center"/>
    </xf>
    <xf numFmtId="0" fontId="4" fillId="2" borderId="11" xfId="1" applyFont="1" applyFill="1" applyBorder="1" applyAlignment="1">
      <alignment vertical="center"/>
    </xf>
    <xf numFmtId="0" fontId="14" fillId="2" borderId="2" xfId="2" applyFont="1" applyFill="1" applyBorder="1" applyAlignment="1" applyProtection="1">
      <alignment vertical="center"/>
      <protection locked="0"/>
    </xf>
    <xf numFmtId="0" fontId="4" fillId="0" borderId="12" xfId="1" applyFont="1" applyBorder="1" applyAlignment="1">
      <alignment horizontal="left" vertical="center"/>
    </xf>
    <xf numFmtId="0" fontId="4" fillId="2" borderId="13" xfId="1" applyFont="1" applyFill="1" applyBorder="1" applyAlignment="1">
      <alignment horizontal="left" vertical="center"/>
    </xf>
    <xf numFmtId="0" fontId="4" fillId="0" borderId="13" xfId="1" applyFont="1" applyBorder="1" applyAlignment="1">
      <alignment vertical="center"/>
    </xf>
    <xf numFmtId="0" fontId="4" fillId="2" borderId="13" xfId="1" applyFont="1" applyFill="1" applyBorder="1" applyAlignment="1">
      <alignment vertical="center"/>
    </xf>
    <xf numFmtId="0" fontId="4" fillId="0" borderId="14" xfId="1" applyFont="1" applyBorder="1" applyAlignment="1">
      <alignment vertical="center"/>
    </xf>
    <xf numFmtId="0" fontId="4" fillId="2" borderId="16" xfId="1" applyFont="1" applyFill="1" applyBorder="1" applyAlignment="1">
      <alignment vertical="center"/>
    </xf>
    <xf numFmtId="0" fontId="6" fillId="0" borderId="17" xfId="1" applyFont="1" applyBorder="1" applyAlignment="1">
      <alignment vertical="center"/>
    </xf>
    <xf numFmtId="0" fontId="4" fillId="0" borderId="10" xfId="1" applyFont="1" applyBorder="1" applyAlignment="1">
      <alignment vertical="center"/>
    </xf>
    <xf numFmtId="0" fontId="4" fillId="0" borderId="18" xfId="1" applyFont="1" applyBorder="1" applyAlignment="1">
      <alignment vertical="center"/>
    </xf>
    <xf numFmtId="0" fontId="6" fillId="0" borderId="20" xfId="1" applyFont="1" applyBorder="1" applyAlignment="1">
      <alignment vertical="center"/>
    </xf>
    <xf numFmtId="0" fontId="6" fillId="0" borderId="0" xfId="1" applyFont="1" applyAlignment="1">
      <alignment vertical="center"/>
    </xf>
    <xf numFmtId="0" fontId="6" fillId="0" borderId="0" xfId="1" applyFont="1" applyAlignment="1">
      <alignment vertical="top"/>
    </xf>
    <xf numFmtId="0" fontId="12" fillId="0" borderId="0" xfId="1" applyFont="1" applyAlignment="1">
      <alignment vertical="center"/>
    </xf>
    <xf numFmtId="0" fontId="6" fillId="0" borderId="22" xfId="1" applyFont="1" applyBorder="1" applyAlignment="1">
      <alignment vertical="center"/>
    </xf>
    <xf numFmtId="0" fontId="6" fillId="0" borderId="21" xfId="1" applyFont="1" applyBorder="1" applyAlignment="1">
      <alignment vertical="center"/>
    </xf>
    <xf numFmtId="0" fontId="6" fillId="0" borderId="27" xfId="1" applyFont="1" applyBorder="1" applyAlignment="1">
      <alignment vertical="center"/>
    </xf>
    <xf numFmtId="0" fontId="4" fillId="0" borderId="19" xfId="1" applyFont="1" applyBorder="1" applyAlignment="1">
      <alignment vertical="center"/>
    </xf>
    <xf numFmtId="0" fontId="4" fillId="0" borderId="2" xfId="1" applyFont="1" applyBorder="1" applyAlignment="1">
      <alignment vertical="center"/>
    </xf>
    <xf numFmtId="0" fontId="4" fillId="0" borderId="21" xfId="1" applyFont="1" applyBorder="1" applyAlignment="1">
      <alignment vertical="center"/>
    </xf>
    <xf numFmtId="0" fontId="5" fillId="0" borderId="20" xfId="1" applyFont="1" applyBorder="1" applyAlignment="1">
      <alignment vertical="center"/>
    </xf>
    <xf numFmtId="0" fontId="6" fillId="0" borderId="2" xfId="1" applyFont="1" applyBorder="1" applyAlignment="1">
      <alignment vertical="center"/>
    </xf>
    <xf numFmtId="0" fontId="4" fillId="0" borderId="17" xfId="1" applyFont="1" applyBorder="1" applyAlignment="1">
      <alignment vertical="center"/>
    </xf>
    <xf numFmtId="0" fontId="6" fillId="0" borderId="28" xfId="1" applyFont="1" applyBorder="1" applyAlignment="1">
      <alignment vertical="center"/>
    </xf>
    <xf numFmtId="0" fontId="12" fillId="0" borderId="0" xfId="1" applyFont="1" applyAlignment="1">
      <alignment horizontal="left" vertical="center"/>
    </xf>
    <xf numFmtId="0" fontId="4" fillId="0" borderId="0" xfId="1" applyFont="1" applyAlignment="1">
      <alignment horizontal="centerContinuous" vertical="center"/>
    </xf>
    <xf numFmtId="0" fontId="1" fillId="4" borderId="3" xfId="1" applyFont="1" applyFill="1" applyBorder="1" applyAlignment="1">
      <alignment horizontal="left" vertical="center"/>
    </xf>
    <xf numFmtId="0" fontId="4" fillId="0" borderId="0" xfId="0" applyFont="1"/>
    <xf numFmtId="0" fontId="6" fillId="0" borderId="0" xfId="0" applyFont="1"/>
    <xf numFmtId="0" fontId="4" fillId="0" borderId="29" xfId="1" applyFont="1" applyBorder="1" applyAlignment="1">
      <alignment vertical="center"/>
    </xf>
    <xf numFmtId="0" fontId="5" fillId="0" borderId="0" xfId="1" applyFont="1" applyAlignment="1">
      <alignment vertical="center"/>
    </xf>
    <xf numFmtId="0" fontId="10" fillId="0" borderId="10" xfId="1" applyFont="1" applyBorder="1" applyAlignment="1">
      <alignment horizontal="left" vertical="center"/>
    </xf>
    <xf numFmtId="0" fontId="11" fillId="0" borderId="0" xfId="0" applyFont="1"/>
    <xf numFmtId="0" fontId="11" fillId="0" borderId="0" xfId="1" applyFont="1" applyAlignment="1">
      <alignment vertical="center"/>
    </xf>
    <xf numFmtId="0" fontId="0" fillId="4" borderId="3" xfId="1" applyFont="1" applyFill="1" applyBorder="1" applyAlignment="1">
      <alignment horizontal="left" vertical="center"/>
    </xf>
    <xf numFmtId="0" fontId="9" fillId="4" borderId="31" xfId="1" applyFont="1" applyFill="1" applyBorder="1" applyAlignment="1">
      <alignment horizontal="left" vertical="center"/>
    </xf>
    <xf numFmtId="0" fontId="10" fillId="4" borderId="32" xfId="1" applyFont="1" applyFill="1" applyBorder="1" applyAlignment="1">
      <alignment horizontal="left" vertical="center"/>
    </xf>
    <xf numFmtId="0" fontId="4" fillId="4" borderId="32" xfId="1" applyFont="1" applyFill="1" applyBorder="1" applyAlignment="1">
      <alignment horizontal="left" vertical="center"/>
    </xf>
    <xf numFmtId="0" fontId="4" fillId="4" borderId="32" xfId="1" applyFont="1" applyFill="1" applyBorder="1" applyAlignment="1">
      <alignment vertical="center"/>
    </xf>
    <xf numFmtId="0" fontId="4" fillId="4" borderId="32" xfId="1" applyFont="1" applyFill="1" applyBorder="1" applyAlignment="1">
      <alignment horizontal="center" vertical="center"/>
    </xf>
    <xf numFmtId="0" fontId="4" fillId="4" borderId="33" xfId="1" applyFont="1" applyFill="1" applyBorder="1" applyAlignment="1">
      <alignment horizontal="center" vertical="center"/>
    </xf>
    <xf numFmtId="164" fontId="4" fillId="0" borderId="0" xfId="1" applyNumberFormat="1" applyFont="1" applyAlignment="1">
      <alignment horizontal="left" vertical="center"/>
    </xf>
    <xf numFmtId="0" fontId="11" fillId="4" borderId="34" xfId="1" applyFont="1" applyFill="1" applyBorder="1"/>
    <xf numFmtId="0" fontId="11" fillId="4" borderId="35" xfId="1" applyFont="1" applyFill="1" applyBorder="1"/>
    <xf numFmtId="0" fontId="11" fillId="4" borderId="36" xfId="1" applyFont="1" applyFill="1" applyBorder="1"/>
    <xf numFmtId="0" fontId="11" fillId="4" borderId="37" xfId="1" applyFont="1" applyFill="1" applyBorder="1"/>
    <xf numFmtId="0" fontId="11" fillId="4" borderId="0" xfId="1" applyFont="1" applyFill="1"/>
    <xf numFmtId="0" fontId="11" fillId="4" borderId="38" xfId="1" applyFont="1" applyFill="1" applyBorder="1"/>
    <xf numFmtId="0" fontId="4" fillId="4" borderId="37" xfId="1" applyFont="1" applyFill="1" applyBorder="1" applyAlignment="1">
      <alignment vertical="center"/>
    </xf>
    <xf numFmtId="0" fontId="4" fillId="4" borderId="0" xfId="1" applyFont="1" applyFill="1" applyAlignment="1">
      <alignment vertical="center"/>
    </xf>
    <xf numFmtId="0" fontId="4" fillId="4" borderId="38" xfId="1" applyFont="1" applyFill="1" applyBorder="1" applyAlignment="1">
      <alignment vertical="center"/>
    </xf>
    <xf numFmtId="0" fontId="24" fillId="0" borderId="0" xfId="1" applyFont="1" applyAlignment="1">
      <alignment vertical="center"/>
    </xf>
    <xf numFmtId="0" fontId="24" fillId="4" borderId="37" xfId="1" applyFont="1" applyFill="1" applyBorder="1" applyAlignment="1">
      <alignment vertical="center"/>
    </xf>
    <xf numFmtId="0" fontId="24" fillId="4" borderId="0" xfId="1" applyFont="1" applyFill="1" applyAlignment="1">
      <alignment vertical="center"/>
    </xf>
    <xf numFmtId="0" fontId="24" fillId="4" borderId="38" xfId="1" applyFont="1" applyFill="1" applyBorder="1" applyAlignment="1">
      <alignment vertical="center"/>
    </xf>
    <xf numFmtId="0" fontId="9" fillId="4" borderId="0" xfId="1" applyFont="1" applyFill="1" applyAlignment="1">
      <alignment vertical="center"/>
    </xf>
    <xf numFmtId="0" fontId="9" fillId="4" borderId="38" xfId="1" applyFont="1" applyFill="1" applyBorder="1" applyAlignment="1">
      <alignment vertical="center"/>
    </xf>
    <xf numFmtId="0" fontId="3" fillId="4" borderId="37" xfId="1" applyFont="1" applyFill="1" applyBorder="1" applyAlignment="1">
      <alignment vertical="center"/>
    </xf>
    <xf numFmtId="0" fontId="3" fillId="4" borderId="0" xfId="1" applyFont="1" applyFill="1" applyAlignment="1">
      <alignment vertical="center"/>
    </xf>
    <xf numFmtId="0" fontId="3" fillId="4" borderId="38" xfId="1" applyFont="1" applyFill="1" applyBorder="1" applyAlignment="1">
      <alignment vertical="center"/>
    </xf>
    <xf numFmtId="0" fontId="19" fillId="4" borderId="37" xfId="1" applyFont="1" applyFill="1" applyBorder="1" applyAlignment="1">
      <alignment vertical="center"/>
    </xf>
    <xf numFmtId="0" fontId="19" fillId="4" borderId="0" xfId="1" applyFont="1" applyFill="1" applyAlignment="1">
      <alignment vertical="center"/>
    </xf>
    <xf numFmtId="0" fontId="19" fillId="4" borderId="38" xfId="1" applyFont="1" applyFill="1" applyBorder="1" applyAlignment="1">
      <alignment vertical="center"/>
    </xf>
    <xf numFmtId="0" fontId="9" fillId="4" borderId="37" xfId="1" applyFont="1" applyFill="1" applyBorder="1" applyAlignment="1">
      <alignment vertical="center"/>
    </xf>
    <xf numFmtId="0" fontId="3" fillId="4" borderId="37" xfId="1" applyFont="1" applyFill="1" applyBorder="1"/>
    <xf numFmtId="0" fontId="3" fillId="4" borderId="37" xfId="1" applyFont="1" applyFill="1" applyBorder="1" applyAlignment="1">
      <alignment horizontal="centerContinuous" vertical="center"/>
    </xf>
    <xf numFmtId="0" fontId="3" fillId="4" borderId="0" xfId="1" applyFont="1" applyFill="1"/>
    <xf numFmtId="0" fontId="3" fillId="4" borderId="38" xfId="1" applyFont="1" applyFill="1" applyBorder="1"/>
    <xf numFmtId="14" fontId="3" fillId="4" borderId="37" xfId="1" applyNumberFormat="1" applyFont="1" applyFill="1" applyBorder="1" applyAlignment="1">
      <alignment vertical="top" wrapText="1"/>
    </xf>
    <xf numFmtId="14" fontId="3" fillId="4" borderId="38" xfId="1" applyNumberFormat="1" applyFont="1" applyFill="1" applyBorder="1" applyAlignment="1">
      <alignment vertical="top" wrapText="1"/>
    </xf>
    <xf numFmtId="14" fontId="3" fillId="4" borderId="39" xfId="1" applyNumberFormat="1" applyFont="1" applyFill="1" applyBorder="1" applyAlignment="1">
      <alignment vertical="top" wrapText="1"/>
    </xf>
    <xf numFmtId="14" fontId="3" fillId="4" borderId="41" xfId="1" applyNumberFormat="1" applyFont="1" applyFill="1" applyBorder="1" applyAlignment="1">
      <alignment vertical="top" wrapText="1"/>
    </xf>
    <xf numFmtId="14" fontId="11" fillId="4" borderId="40" xfId="1" applyNumberFormat="1" applyFont="1" applyFill="1" applyBorder="1" applyAlignment="1">
      <alignment vertical="top" wrapText="1"/>
    </xf>
    <xf numFmtId="0" fontId="0" fillId="0" borderId="0" xfId="0" applyAlignment="1">
      <alignment vertical="center"/>
    </xf>
    <xf numFmtId="0" fontId="4" fillId="0" borderId="20" xfId="1" applyFont="1" applyBorder="1" applyAlignment="1">
      <alignment vertical="center"/>
    </xf>
    <xf numFmtId="0" fontId="4" fillId="0" borderId="47" xfId="1" applyFont="1" applyBorder="1" applyAlignment="1">
      <alignment vertical="center"/>
    </xf>
    <xf numFmtId="0" fontId="4" fillId="0" borderId="48" xfId="1" applyFont="1" applyBorder="1" applyAlignment="1">
      <alignment vertical="center"/>
    </xf>
    <xf numFmtId="0" fontId="7" fillId="4" borderId="0" xfId="0" applyFont="1" applyFill="1" applyAlignment="1">
      <alignment horizontal="center" vertical="center"/>
    </xf>
    <xf numFmtId="0" fontId="4" fillId="0" borderId="21" xfId="0" applyFont="1" applyBorder="1"/>
    <xf numFmtId="0" fontId="0" fillId="0" borderId="10" xfId="0" applyBorder="1"/>
    <xf numFmtId="0" fontId="12" fillId="0" borderId="21" xfId="0" applyFont="1" applyBorder="1" applyAlignment="1">
      <alignment horizontal="left"/>
    </xf>
    <xf numFmtId="0" fontId="18" fillId="0" borderId="21" xfId="7" applyFont="1" applyBorder="1" applyAlignment="1">
      <alignment horizontal="left"/>
    </xf>
    <xf numFmtId="0" fontId="12" fillId="0" borderId="0" xfId="0" applyFont="1" applyAlignment="1">
      <alignment horizontal="left"/>
    </xf>
    <xf numFmtId="0" fontId="18" fillId="0" borderId="0" xfId="7" applyFont="1" applyAlignment="1">
      <alignment horizontal="left"/>
    </xf>
    <xf numFmtId="2" fontId="4" fillId="0" borderId="10" xfId="0" applyNumberFormat="1" applyFont="1" applyBorder="1" applyAlignment="1">
      <alignment horizontal="left"/>
    </xf>
    <xf numFmtId="0" fontId="4" fillId="0" borderId="10" xfId="0" applyFont="1" applyBorder="1"/>
    <xf numFmtId="0" fontId="0" fillId="0" borderId="21" xfId="0" applyBorder="1"/>
    <xf numFmtId="0" fontId="4" fillId="0" borderId="21" xfId="1" applyFont="1" applyBorder="1"/>
    <xf numFmtId="0" fontId="5" fillId="0" borderId="0" xfId="0" applyFont="1"/>
    <xf numFmtId="0" fontId="4" fillId="0" borderId="3" xfId="0" applyFont="1" applyBorder="1" applyAlignment="1">
      <alignment vertical="center"/>
    </xf>
    <xf numFmtId="0" fontId="6" fillId="0" borderId="0" xfId="0" applyFont="1" applyAlignment="1">
      <alignment horizontal="left"/>
    </xf>
    <xf numFmtId="0" fontId="20" fillId="4" borderId="37" xfId="1" applyFont="1" applyFill="1" applyBorder="1" applyAlignment="1">
      <alignment horizontal="center" vertical="center"/>
    </xf>
    <xf numFmtId="0" fontId="20" fillId="4" borderId="0" xfId="1" applyFont="1" applyFill="1" applyAlignment="1">
      <alignment horizontal="center" vertical="center"/>
    </xf>
    <xf numFmtId="0" fontId="20" fillId="4" borderId="38" xfId="1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18" fillId="2" borderId="13" xfId="1" applyFont="1" applyFill="1" applyBorder="1" applyAlignment="1">
      <alignment horizontal="left" vertical="center"/>
    </xf>
    <xf numFmtId="0" fontId="6" fillId="0" borderId="20" xfId="0" applyFont="1" applyBorder="1" applyAlignment="1">
      <alignment vertical="center"/>
    </xf>
    <xf numFmtId="0" fontId="6" fillId="0" borderId="17" xfId="0" applyFont="1" applyBorder="1" applyAlignment="1">
      <alignment vertical="center"/>
    </xf>
    <xf numFmtId="0" fontId="6" fillId="0" borderId="10" xfId="0" applyFont="1" applyBorder="1"/>
    <xf numFmtId="0" fontId="6" fillId="0" borderId="3" xfId="0" applyFont="1" applyBorder="1" applyAlignment="1">
      <alignment vertical="center"/>
    </xf>
    <xf numFmtId="0" fontId="6" fillId="0" borderId="3" xfId="1" applyFont="1" applyBorder="1" applyAlignment="1">
      <alignment vertical="center"/>
    </xf>
    <xf numFmtId="0" fontId="6" fillId="0" borderId="2" xfId="0" applyFont="1" applyBorder="1" applyAlignment="1">
      <alignment vertical="center"/>
    </xf>
    <xf numFmtId="0" fontId="6" fillId="0" borderId="3" xfId="0" applyFont="1" applyBorder="1" applyAlignment="1">
      <alignment horizontal="left" vertical="center"/>
    </xf>
    <xf numFmtId="0" fontId="6" fillId="0" borderId="21" xfId="0" applyFont="1" applyBorder="1" applyAlignment="1">
      <alignment vertical="center"/>
    </xf>
    <xf numFmtId="0" fontId="6" fillId="0" borderId="10" xfId="0" applyFont="1" applyBorder="1" applyAlignment="1">
      <alignment vertical="center"/>
    </xf>
    <xf numFmtId="0" fontId="6" fillId="0" borderId="0" xfId="0" applyFont="1" applyAlignment="1">
      <alignment vertical="center"/>
    </xf>
    <xf numFmtId="0" fontId="31" fillId="2" borderId="17" xfId="2" applyFont="1" applyFill="1" applyBorder="1" applyAlignment="1" applyProtection="1">
      <alignment vertical="center"/>
      <protection locked="0"/>
    </xf>
    <xf numFmtId="0" fontId="4" fillId="0" borderId="21" xfId="0" applyFont="1" applyBorder="1" applyAlignment="1">
      <alignment vertical="center"/>
    </xf>
    <xf numFmtId="0" fontId="6" fillId="0" borderId="0" xfId="0" applyFont="1" applyAlignment="1">
      <alignment horizontal="left" vertical="center"/>
    </xf>
    <xf numFmtId="0" fontId="6" fillId="0" borderId="0" xfId="0" applyFont="1" applyAlignment="1">
      <alignment horizontal="center" vertical="center" wrapText="1"/>
    </xf>
    <xf numFmtId="0" fontId="4" fillId="0" borderId="10" xfId="0" applyFont="1" applyBorder="1" applyAlignment="1">
      <alignment vertical="center"/>
    </xf>
    <xf numFmtId="0" fontId="0" fillId="0" borderId="2" xfId="0" applyBorder="1"/>
    <xf numFmtId="0" fontId="6" fillId="0" borderId="3" xfId="0" applyFont="1" applyBorder="1" applyAlignment="1">
      <alignment horizontal="center" vertical="center" wrapText="1"/>
    </xf>
    <xf numFmtId="0" fontId="4" fillId="0" borderId="5" xfId="0" applyFont="1" applyBorder="1" applyAlignment="1">
      <alignment vertical="center"/>
    </xf>
    <xf numFmtId="0" fontId="4" fillId="0" borderId="17" xfId="0" applyFont="1" applyBorder="1" applyAlignment="1">
      <alignment vertical="center"/>
    </xf>
    <xf numFmtId="0" fontId="0" fillId="0" borderId="10" xfId="0" applyBorder="1" applyAlignment="1">
      <alignment vertical="center"/>
    </xf>
    <xf numFmtId="0" fontId="31" fillId="0" borderId="20" xfId="0" applyFont="1" applyBorder="1" applyAlignment="1">
      <alignment vertical="center"/>
    </xf>
    <xf numFmtId="0" fontId="3" fillId="4" borderId="37" xfId="1" applyFont="1" applyFill="1" applyBorder="1" applyAlignment="1">
      <alignment horizontal="center" vertical="center"/>
    </xf>
    <xf numFmtId="0" fontId="3" fillId="4" borderId="0" xfId="1" applyFont="1" applyFill="1" applyAlignment="1">
      <alignment horizontal="center" vertical="center"/>
    </xf>
    <xf numFmtId="0" fontId="3" fillId="4" borderId="38" xfId="1" applyFont="1" applyFill="1" applyBorder="1" applyAlignment="1">
      <alignment horizontal="center" vertical="center"/>
    </xf>
    <xf numFmtId="0" fontId="23" fillId="4" borderId="37" xfId="1" applyFont="1" applyFill="1" applyBorder="1" applyAlignment="1">
      <alignment horizontal="center" vertical="center"/>
    </xf>
    <xf numFmtId="0" fontId="23" fillId="4" borderId="0" xfId="1" applyFont="1" applyFill="1" applyAlignment="1">
      <alignment horizontal="center" vertical="center"/>
    </xf>
    <xf numFmtId="0" fontId="23" fillId="4" borderId="38" xfId="1" applyFont="1" applyFill="1" applyBorder="1" applyAlignment="1">
      <alignment horizontal="center" vertical="center"/>
    </xf>
    <xf numFmtId="0" fontId="5" fillId="0" borderId="23" xfId="0" applyFont="1" applyBorder="1" applyAlignment="1">
      <alignment horizontal="center" vertical="center"/>
    </xf>
    <xf numFmtId="0" fontId="5" fillId="0" borderId="3" xfId="1" applyFont="1" applyBorder="1" applyAlignment="1">
      <alignment horizontal="center" vertical="center"/>
    </xf>
    <xf numFmtId="0" fontId="5" fillId="0" borderId="5" xfId="1" applyFont="1" applyBorder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23" xfId="1" applyFont="1" applyBorder="1" applyAlignment="1">
      <alignment vertical="center"/>
    </xf>
    <xf numFmtId="0" fontId="6" fillId="0" borderId="23" xfId="1" applyFont="1" applyBorder="1" applyAlignment="1">
      <alignment vertical="center"/>
    </xf>
    <xf numFmtId="0" fontId="16" fillId="4" borderId="23" xfId="1" applyFont="1" applyFill="1" applyBorder="1" applyAlignment="1">
      <alignment horizontal="center" vertical="center"/>
    </xf>
    <xf numFmtId="0" fontId="16" fillId="4" borderId="23" xfId="0" applyFont="1" applyFill="1" applyBorder="1" applyAlignment="1">
      <alignment horizontal="center" vertical="center"/>
    </xf>
    <xf numFmtId="0" fontId="6" fillId="0" borderId="5" xfId="1" applyFont="1" applyBorder="1" applyAlignment="1">
      <alignment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left" vertical="center"/>
    </xf>
    <xf numFmtId="0" fontId="4" fillId="2" borderId="21" xfId="1" applyFont="1" applyFill="1" applyBorder="1" applyAlignment="1">
      <alignment vertical="center"/>
    </xf>
    <xf numFmtId="0" fontId="6" fillId="0" borderId="18" xfId="0" applyFont="1" applyBorder="1" applyAlignment="1">
      <alignment horizontal="left" vertical="center"/>
    </xf>
    <xf numFmtId="3" fontId="0" fillId="0" borderId="0" xfId="0" applyNumberFormat="1"/>
    <xf numFmtId="0" fontId="6" fillId="0" borderId="19" xfId="0" applyFont="1" applyBorder="1" applyAlignment="1">
      <alignment vertical="center"/>
    </xf>
    <xf numFmtId="0" fontId="4" fillId="0" borderId="22" xfId="0" applyFont="1" applyBorder="1" applyAlignment="1">
      <alignment vertical="center"/>
    </xf>
    <xf numFmtId="3" fontId="16" fillId="4" borderId="23" xfId="1" applyNumberFormat="1" applyFont="1" applyFill="1" applyBorder="1" applyAlignment="1">
      <alignment horizontal="center" vertical="center"/>
    </xf>
    <xf numFmtId="0" fontId="33" fillId="0" borderId="0" xfId="0" applyFont="1" applyAlignment="1">
      <alignment horizontal="left" vertical="center" wrapText="1" indent="1"/>
    </xf>
    <xf numFmtId="3" fontId="5" fillId="0" borderId="23" xfId="0" applyNumberFormat="1" applyFont="1" applyBorder="1" applyAlignment="1">
      <alignment horizontal="center" vertical="center"/>
    </xf>
    <xf numFmtId="0" fontId="5" fillId="0" borderId="4" xfId="1" applyFont="1" applyBorder="1" applyAlignment="1">
      <alignment horizontal="right" vertical="center"/>
    </xf>
    <xf numFmtId="0" fontId="5" fillId="0" borderId="0" xfId="0" applyFont="1" applyAlignment="1">
      <alignment horizontal="left"/>
    </xf>
    <xf numFmtId="0" fontId="5" fillId="0" borderId="0" xfId="1" applyFont="1" applyAlignment="1">
      <alignment horizontal="center" vertical="center"/>
    </xf>
    <xf numFmtId="0" fontId="5" fillId="0" borderId="0" xfId="1" applyFont="1" applyAlignment="1">
      <alignment horizontal="left" vertical="center"/>
    </xf>
    <xf numFmtId="0" fontId="16" fillId="4" borderId="24" xfId="0" applyFont="1" applyFill="1" applyBorder="1" applyAlignment="1">
      <alignment horizontal="center" vertical="center"/>
    </xf>
    <xf numFmtId="0" fontId="5" fillId="2" borderId="10" xfId="1" applyFont="1" applyFill="1" applyBorder="1" applyAlignment="1">
      <alignment horizontal="center" vertical="center"/>
    </xf>
    <xf numFmtId="0" fontId="5" fillId="0" borderId="10" xfId="1" applyFont="1" applyBorder="1" applyAlignment="1">
      <alignment horizontal="left" vertical="center"/>
    </xf>
    <xf numFmtId="0" fontId="5" fillId="0" borderId="10" xfId="0" applyFont="1" applyBorder="1" applyAlignment="1">
      <alignment horizontal="center" vertical="center"/>
    </xf>
    <xf numFmtId="0" fontId="16" fillId="0" borderId="10" xfId="0" applyFont="1" applyBorder="1" applyAlignment="1">
      <alignment horizontal="center" vertical="center"/>
    </xf>
    <xf numFmtId="0" fontId="5" fillId="0" borderId="10" xfId="1" applyFont="1" applyBorder="1" applyAlignment="1">
      <alignment vertical="center"/>
    </xf>
    <xf numFmtId="0" fontId="5" fillId="0" borderId="10" xfId="1" applyFont="1" applyBorder="1" applyAlignment="1">
      <alignment horizontal="center" vertical="center"/>
    </xf>
    <xf numFmtId="0" fontId="16" fillId="0" borderId="0" xfId="1" applyFont="1" applyAlignment="1">
      <alignment horizontal="center" vertical="center"/>
    </xf>
    <xf numFmtId="0" fontId="4" fillId="0" borderId="52" xfId="1" applyFont="1" applyBorder="1" applyAlignment="1">
      <alignment vertical="center"/>
    </xf>
    <xf numFmtId="1" fontId="16" fillId="4" borderId="23" xfId="1" applyNumberFormat="1" applyFont="1" applyFill="1" applyBorder="1" applyAlignment="1">
      <alignment horizontal="center" vertical="center"/>
    </xf>
    <xf numFmtId="0" fontId="3" fillId="4" borderId="37" xfId="1" applyFont="1" applyFill="1" applyBorder="1" applyAlignment="1">
      <alignment horizontal="center"/>
    </xf>
    <xf numFmtId="0" fontId="6" fillId="0" borderId="23" xfId="1" applyFont="1" applyBorder="1" applyAlignment="1">
      <alignment horizontal="left" vertical="center"/>
    </xf>
    <xf numFmtId="0" fontId="4" fillId="0" borderId="23" xfId="1" applyFont="1" applyBorder="1" applyAlignment="1">
      <alignment horizontal="left" vertical="center"/>
    </xf>
    <xf numFmtId="0" fontId="6" fillId="3" borderId="23" xfId="1" applyFont="1" applyFill="1" applyBorder="1" applyAlignment="1">
      <alignment horizontal="left" vertical="center"/>
    </xf>
    <xf numFmtId="0" fontId="6" fillId="3" borderId="23" xfId="0" applyFont="1" applyFill="1" applyBorder="1" applyAlignment="1">
      <alignment horizontal="left"/>
    </xf>
    <xf numFmtId="0" fontId="4" fillId="0" borderId="53" xfId="1" applyFont="1" applyBorder="1" applyAlignment="1">
      <alignment vertical="center"/>
    </xf>
    <xf numFmtId="0" fontId="4" fillId="2" borderId="54" xfId="1" applyFont="1" applyFill="1" applyBorder="1" applyAlignment="1">
      <alignment vertical="center"/>
    </xf>
    <xf numFmtId="0" fontId="4" fillId="2" borderId="55" xfId="1" applyFont="1" applyFill="1" applyBorder="1" applyAlignment="1">
      <alignment vertical="center"/>
    </xf>
    <xf numFmtId="0" fontId="4" fillId="0" borderId="55" xfId="1" applyFont="1" applyBorder="1" applyAlignment="1">
      <alignment vertical="center"/>
    </xf>
    <xf numFmtId="0" fontId="4" fillId="2" borderId="56" xfId="1" applyFont="1" applyFill="1" applyBorder="1" applyAlignment="1">
      <alignment vertical="center"/>
    </xf>
    <xf numFmtId="0" fontId="4" fillId="2" borderId="57" xfId="1" applyFont="1" applyFill="1" applyBorder="1" applyAlignment="1">
      <alignment vertical="center"/>
    </xf>
    <xf numFmtId="0" fontId="4" fillId="0" borderId="53" xfId="1" applyFont="1" applyBorder="1" applyAlignment="1">
      <alignment horizontal="left" vertical="center"/>
    </xf>
    <xf numFmtId="0" fontId="4" fillId="2" borderId="54" xfId="1" applyFont="1" applyFill="1" applyBorder="1" applyAlignment="1">
      <alignment horizontal="left" vertical="center"/>
    </xf>
    <xf numFmtId="0" fontId="18" fillId="2" borderId="54" xfId="1" applyFont="1" applyFill="1" applyBorder="1" applyAlignment="1">
      <alignment horizontal="left" vertical="center"/>
    </xf>
    <xf numFmtId="0" fontId="4" fillId="0" borderId="54" xfId="1" applyFont="1" applyBorder="1" applyAlignment="1">
      <alignment vertical="center"/>
    </xf>
    <xf numFmtId="0" fontId="4" fillId="0" borderId="56" xfId="1" applyFont="1" applyBorder="1" applyAlignment="1">
      <alignment vertical="center"/>
    </xf>
    <xf numFmtId="0" fontId="6" fillId="0" borderId="10" xfId="1" applyFont="1" applyBorder="1" applyAlignment="1">
      <alignment vertical="center"/>
    </xf>
    <xf numFmtId="0" fontId="6" fillId="0" borderId="23" xfId="1" applyFont="1" applyBorder="1" applyAlignment="1">
      <alignment vertical="center" wrapText="1"/>
    </xf>
    <xf numFmtId="0" fontId="6" fillId="3" borderId="23" xfId="1" applyFont="1" applyFill="1" applyBorder="1" applyAlignment="1">
      <alignment horizontal="left" vertical="center"/>
    </xf>
    <xf numFmtId="0" fontId="6" fillId="0" borderId="23" xfId="1" applyFont="1" applyBorder="1" applyAlignment="1">
      <alignment horizontal="left" vertical="center"/>
    </xf>
    <xf numFmtId="14" fontId="6" fillId="3" borderId="23" xfId="1" applyNumberFormat="1" applyFont="1" applyFill="1" applyBorder="1" applyAlignment="1">
      <alignment horizontal="left" vertical="center"/>
    </xf>
    <xf numFmtId="0" fontId="15" fillId="0" borderId="23" xfId="1" applyFont="1" applyBorder="1" applyAlignment="1">
      <alignment vertical="center"/>
    </xf>
    <xf numFmtId="0" fontId="6" fillId="0" borderId="23" xfId="1" applyFont="1" applyBorder="1" applyAlignment="1">
      <alignment vertical="center"/>
    </xf>
    <xf numFmtId="0" fontId="6" fillId="0" borderId="4" xfId="0" applyFont="1" applyBorder="1" applyAlignment="1">
      <alignment horizontal="left" vertical="center"/>
    </xf>
    <xf numFmtId="0" fontId="6" fillId="0" borderId="3" xfId="0" applyFont="1" applyBorder="1" applyAlignment="1">
      <alignment horizontal="left" vertical="center"/>
    </xf>
    <xf numFmtId="0" fontId="6" fillId="0" borderId="5" xfId="0" applyFont="1" applyBorder="1" applyAlignment="1">
      <alignment horizontal="left" vertical="center"/>
    </xf>
    <xf numFmtId="0" fontId="6" fillId="0" borderId="23" xfId="0" applyFont="1" applyBorder="1" applyAlignment="1">
      <alignment horizontal="left" vertical="center"/>
    </xf>
    <xf numFmtId="0" fontId="6" fillId="3" borderId="4" xfId="0" applyFont="1" applyFill="1" applyBorder="1" applyAlignment="1">
      <alignment horizontal="center" vertical="center"/>
    </xf>
    <xf numFmtId="0" fontId="6" fillId="3" borderId="3" xfId="0" applyFont="1" applyFill="1" applyBorder="1" applyAlignment="1">
      <alignment horizontal="center" vertical="center"/>
    </xf>
    <xf numFmtId="0" fontId="6" fillId="3" borderId="5" xfId="0" applyFont="1" applyFill="1" applyBorder="1" applyAlignment="1">
      <alignment horizontal="center" vertical="center"/>
    </xf>
    <xf numFmtId="0" fontId="0" fillId="0" borderId="21" xfId="0" applyBorder="1" applyAlignment="1">
      <alignment horizontal="center"/>
    </xf>
    <xf numFmtId="0" fontId="6" fillId="0" borderId="26" xfId="0" applyFont="1" applyBorder="1" applyAlignment="1">
      <alignment horizontal="center" vertical="center" wrapText="1"/>
    </xf>
    <xf numFmtId="3" fontId="6" fillId="3" borderId="4" xfId="0" applyNumberFormat="1" applyFont="1" applyFill="1" applyBorder="1" applyAlignment="1">
      <alignment horizontal="center" vertical="center" wrapText="1"/>
    </xf>
    <xf numFmtId="3" fontId="6" fillId="3" borderId="3" xfId="0" applyNumberFormat="1" applyFont="1" applyFill="1" applyBorder="1" applyAlignment="1">
      <alignment horizontal="center" vertical="center" wrapText="1"/>
    </xf>
    <xf numFmtId="3" fontId="6" fillId="3" borderId="5" xfId="0" applyNumberFormat="1" applyFont="1" applyFill="1" applyBorder="1" applyAlignment="1">
      <alignment horizontal="center" vertical="center" wrapText="1"/>
    </xf>
    <xf numFmtId="3" fontId="6" fillId="3" borderId="23" xfId="0" applyNumberFormat="1" applyFont="1" applyFill="1" applyBorder="1" applyAlignment="1">
      <alignment horizontal="center" vertical="center" wrapText="1"/>
    </xf>
    <xf numFmtId="0" fontId="6" fillId="3" borderId="23" xfId="0" applyFont="1" applyFill="1" applyBorder="1" applyAlignment="1">
      <alignment horizontal="center" vertical="center" wrapText="1"/>
    </xf>
    <xf numFmtId="0" fontId="6" fillId="0" borderId="24" xfId="0" applyFont="1" applyBorder="1" applyAlignment="1">
      <alignment horizontal="center" vertical="center" wrapText="1"/>
    </xf>
    <xf numFmtId="0" fontId="6" fillId="0" borderId="24" xfId="0" applyFont="1" applyBorder="1" applyAlignment="1">
      <alignment horizontal="center" vertical="center"/>
    </xf>
    <xf numFmtId="0" fontId="6" fillId="0" borderId="25" xfId="0" applyFont="1" applyBorder="1" applyAlignment="1">
      <alignment horizontal="center" vertical="center"/>
    </xf>
    <xf numFmtId="0" fontId="6" fillId="0" borderId="26" xfId="0" applyFont="1" applyBorder="1" applyAlignment="1">
      <alignment horizontal="center" vertical="center"/>
    </xf>
    <xf numFmtId="0" fontId="6" fillId="0" borderId="17" xfId="0" applyFont="1" applyBorder="1" applyAlignment="1">
      <alignment horizontal="center" vertical="top" wrapText="1"/>
    </xf>
    <xf numFmtId="0" fontId="6" fillId="0" borderId="10" xfId="0" applyFont="1" applyBorder="1" applyAlignment="1">
      <alignment horizontal="center" vertical="top" wrapText="1"/>
    </xf>
    <xf numFmtId="0" fontId="6" fillId="0" borderId="18" xfId="0" applyFont="1" applyBorder="1" applyAlignment="1">
      <alignment horizontal="center" vertical="top" wrapText="1"/>
    </xf>
    <xf numFmtId="0" fontId="6" fillId="0" borderId="2" xfId="0" applyFont="1" applyBorder="1" applyAlignment="1">
      <alignment horizontal="center" vertical="top" wrapText="1"/>
    </xf>
    <xf numFmtId="0" fontId="6" fillId="0" borderId="0" xfId="0" applyFont="1" applyAlignment="1">
      <alignment horizontal="center" vertical="top" wrapText="1"/>
    </xf>
    <xf numFmtId="0" fontId="6" fillId="0" borderId="19" xfId="0" applyFont="1" applyBorder="1" applyAlignment="1">
      <alignment horizontal="center" vertical="top" wrapText="1"/>
    </xf>
    <xf numFmtId="0" fontId="6" fillId="0" borderId="23" xfId="0" applyFont="1" applyBorder="1" applyAlignment="1">
      <alignment horizontal="center" vertical="center"/>
    </xf>
    <xf numFmtId="0" fontId="6" fillId="0" borderId="20" xfId="0" applyFont="1" applyBorder="1" applyAlignment="1">
      <alignment horizontal="center" vertical="center" wrapText="1"/>
    </xf>
    <xf numFmtId="0" fontId="6" fillId="0" borderId="21" xfId="0" applyFont="1" applyBorder="1" applyAlignment="1">
      <alignment horizontal="center" vertical="center" wrapText="1"/>
    </xf>
    <xf numFmtId="0" fontId="6" fillId="0" borderId="22" xfId="0" applyFont="1" applyBorder="1" applyAlignment="1">
      <alignment horizontal="center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6" fillId="3" borderId="3" xfId="0" applyFont="1" applyFill="1" applyBorder="1" applyAlignment="1">
      <alignment horizontal="center" vertical="center" wrapText="1"/>
    </xf>
    <xf numFmtId="0" fontId="6" fillId="3" borderId="5" xfId="0" applyFont="1" applyFill="1" applyBorder="1" applyAlignment="1">
      <alignment horizontal="center" vertical="center" wrapText="1"/>
    </xf>
    <xf numFmtId="0" fontId="6" fillId="0" borderId="23" xfId="0" applyFont="1" applyBorder="1" applyAlignment="1">
      <alignment horizontal="center" vertical="center" wrapText="1"/>
    </xf>
    <xf numFmtId="3" fontId="6" fillId="0" borderId="23" xfId="0" applyNumberFormat="1" applyFont="1" applyBorder="1" applyAlignment="1">
      <alignment horizontal="center" vertical="center" wrapText="1"/>
    </xf>
    <xf numFmtId="0" fontId="6" fillId="0" borderId="25" xfId="0" applyFont="1" applyBorder="1" applyAlignment="1">
      <alignment horizontal="center" vertical="center" wrapText="1"/>
    </xf>
    <xf numFmtId="0" fontId="6" fillId="0" borderId="24" xfId="0" applyFont="1" applyBorder="1" applyAlignment="1">
      <alignment horizontal="center" vertical="top" wrapText="1"/>
    </xf>
    <xf numFmtId="0" fontId="6" fillId="0" borderId="25" xfId="0" applyFont="1" applyBorder="1" applyAlignment="1">
      <alignment horizontal="center" vertical="top" wrapText="1"/>
    </xf>
    <xf numFmtId="0" fontId="6" fillId="0" borderId="23" xfId="0" applyFont="1" applyBorder="1" applyAlignment="1">
      <alignment horizontal="center" vertical="top" wrapText="1"/>
    </xf>
    <xf numFmtId="0" fontId="0" fillId="4" borderId="0" xfId="0" applyFill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3" fillId="4" borderId="37" xfId="1" applyFont="1" applyFill="1" applyBorder="1" applyAlignment="1">
      <alignment horizontal="center" vertical="center"/>
    </xf>
    <xf numFmtId="0" fontId="3" fillId="4" borderId="0" xfId="1" applyFont="1" applyFill="1" applyAlignment="1">
      <alignment horizontal="center" vertical="center"/>
    </xf>
    <xf numFmtId="0" fontId="3" fillId="4" borderId="38" xfId="1" applyFont="1" applyFill="1" applyBorder="1" applyAlignment="1">
      <alignment horizontal="center" vertical="center"/>
    </xf>
    <xf numFmtId="0" fontId="23" fillId="4" borderId="37" xfId="1" applyFont="1" applyFill="1" applyBorder="1" applyAlignment="1">
      <alignment horizontal="center" vertical="center"/>
    </xf>
    <xf numFmtId="0" fontId="23" fillId="4" borderId="0" xfId="1" applyFont="1" applyFill="1" applyAlignment="1">
      <alignment horizontal="center" vertical="center"/>
    </xf>
    <xf numFmtId="0" fontId="23" fillId="4" borderId="38" xfId="1" applyFont="1" applyFill="1" applyBorder="1" applyAlignment="1">
      <alignment horizontal="center" vertical="center"/>
    </xf>
    <xf numFmtId="0" fontId="19" fillId="4" borderId="37" xfId="1" applyFont="1" applyFill="1" applyBorder="1" applyAlignment="1">
      <alignment horizontal="center" vertical="center"/>
    </xf>
    <xf numFmtId="0" fontId="19" fillId="4" borderId="0" xfId="1" applyFont="1" applyFill="1" applyAlignment="1">
      <alignment horizontal="center" vertical="center"/>
    </xf>
    <xf numFmtId="0" fontId="19" fillId="4" borderId="38" xfId="1" applyFont="1" applyFill="1" applyBorder="1" applyAlignment="1">
      <alignment horizontal="center" vertical="center"/>
    </xf>
    <xf numFmtId="0" fontId="1" fillId="4" borderId="37" xfId="1" applyFont="1" applyFill="1" applyBorder="1" applyAlignment="1">
      <alignment horizontal="center" vertical="top"/>
    </xf>
    <xf numFmtId="0" fontId="1" fillId="4" borderId="0" xfId="1" applyFont="1" applyFill="1" applyAlignment="1">
      <alignment horizontal="center" vertical="top"/>
    </xf>
    <xf numFmtId="0" fontId="1" fillId="4" borderId="38" xfId="1" applyFont="1" applyFill="1" applyBorder="1" applyAlignment="1">
      <alignment horizontal="center" vertical="top"/>
    </xf>
    <xf numFmtId="14" fontId="11" fillId="4" borderId="0" xfId="1" applyNumberFormat="1" applyFont="1" applyFill="1" applyAlignment="1">
      <alignment horizontal="center" vertical="top" wrapText="1"/>
    </xf>
    <xf numFmtId="0" fontId="7" fillId="4" borderId="0" xfId="0" applyFont="1" applyFill="1" applyAlignment="1">
      <alignment horizontal="center" vertical="center"/>
    </xf>
    <xf numFmtId="0" fontId="11" fillId="4" borderId="37" xfId="1" applyFont="1" applyFill="1" applyBorder="1" applyAlignment="1">
      <alignment horizontal="center" vertical="center"/>
    </xf>
    <xf numFmtId="0" fontId="11" fillId="4" borderId="0" xfId="1" applyFont="1" applyFill="1" applyAlignment="1">
      <alignment horizontal="center" vertical="center"/>
    </xf>
    <xf numFmtId="0" fontId="11" fillId="4" borderId="38" xfId="1" applyFont="1" applyFill="1" applyBorder="1" applyAlignment="1">
      <alignment horizontal="center" vertical="center"/>
    </xf>
    <xf numFmtId="0" fontId="20" fillId="4" borderId="37" xfId="1" applyFont="1" applyFill="1" applyBorder="1" applyAlignment="1">
      <alignment horizontal="center" vertical="center"/>
    </xf>
    <xf numFmtId="0" fontId="20" fillId="4" borderId="0" xfId="1" applyFont="1" applyFill="1" applyAlignment="1">
      <alignment horizontal="center" vertical="center"/>
    </xf>
    <xf numFmtId="0" fontId="20" fillId="4" borderId="38" xfId="1" applyFont="1" applyFill="1" applyBorder="1" applyAlignment="1">
      <alignment horizontal="center" vertical="center"/>
    </xf>
    <xf numFmtId="0" fontId="1" fillId="4" borderId="0" xfId="1" applyFont="1" applyFill="1" applyAlignment="1">
      <alignment horizontal="center" vertical="center"/>
    </xf>
    <xf numFmtId="0" fontId="3" fillId="4" borderId="37" xfId="1" applyFont="1" applyFill="1" applyBorder="1" applyAlignment="1">
      <alignment horizontal="center" vertical="top"/>
    </xf>
    <xf numFmtId="0" fontId="3" fillId="4" borderId="0" xfId="1" applyFont="1" applyFill="1" applyAlignment="1">
      <alignment horizontal="center" vertical="top"/>
    </xf>
    <xf numFmtId="0" fontId="3" fillId="4" borderId="38" xfId="1" applyFont="1" applyFill="1" applyBorder="1" applyAlignment="1">
      <alignment horizontal="center" vertical="top"/>
    </xf>
    <xf numFmtId="49" fontId="4" fillId="0" borderId="3" xfId="1" applyNumberFormat="1" applyFont="1" applyBorder="1" applyAlignment="1">
      <alignment horizontal="left" vertical="center"/>
    </xf>
    <xf numFmtId="49" fontId="4" fillId="0" borderId="0" xfId="1" applyNumberFormat="1" applyFont="1" applyAlignment="1">
      <alignment horizontal="left" vertical="center"/>
    </xf>
    <xf numFmtId="49" fontId="4" fillId="0" borderId="21" xfId="1" applyNumberFormat="1" applyFont="1" applyBorder="1" applyAlignment="1">
      <alignment horizontal="left" vertical="center"/>
    </xf>
    <xf numFmtId="0" fontId="12" fillId="0" borderId="0" xfId="1" applyFont="1" applyAlignment="1">
      <alignment horizontal="left" vertical="center"/>
    </xf>
    <xf numFmtId="0" fontId="5" fillId="0" borderId="23" xfId="1" applyFont="1" applyBorder="1" applyAlignment="1">
      <alignment horizontal="center" vertical="center"/>
    </xf>
    <xf numFmtId="0" fontId="5" fillId="0" borderId="4" xfId="0" applyFont="1" applyBorder="1" applyAlignment="1">
      <alignment horizontal="left"/>
    </xf>
    <xf numFmtId="0" fontId="5" fillId="0" borderId="3" xfId="0" applyFont="1" applyBorder="1" applyAlignment="1">
      <alignment horizontal="left"/>
    </xf>
    <xf numFmtId="0" fontId="5" fillId="0" borderId="23" xfId="1" applyFont="1" applyBorder="1" applyAlignment="1">
      <alignment horizontal="left" vertical="center" wrapText="1"/>
    </xf>
    <xf numFmtId="0" fontId="16" fillId="4" borderId="23" xfId="1" applyFont="1" applyFill="1" applyBorder="1" applyAlignment="1">
      <alignment horizontal="center" vertical="center" textRotation="90" wrapText="1"/>
    </xf>
    <xf numFmtId="0" fontId="5" fillId="0" borderId="23" xfId="0" applyFont="1" applyBorder="1" applyAlignment="1">
      <alignment horizontal="center" vertical="center"/>
    </xf>
    <xf numFmtId="0" fontId="16" fillId="0" borderId="23" xfId="1" applyFont="1" applyBorder="1" applyAlignment="1">
      <alignment horizontal="left" vertical="top"/>
    </xf>
    <xf numFmtId="0" fontId="5" fillId="0" borderId="23" xfId="0" applyFont="1" applyBorder="1" applyAlignment="1">
      <alignment horizontal="center" vertical="center" textRotation="90"/>
    </xf>
    <xf numFmtId="0" fontId="5" fillId="0" borderId="23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textRotation="90" wrapText="1"/>
    </xf>
    <xf numFmtId="0" fontId="6" fillId="0" borderId="23" xfId="0" applyFont="1" applyBorder="1" applyAlignment="1">
      <alignment horizontal="center" textRotation="90"/>
    </xf>
    <xf numFmtId="0" fontId="16" fillId="4" borderId="23" xfId="0" applyFont="1" applyFill="1" applyBorder="1" applyAlignment="1">
      <alignment horizontal="center" vertical="center" textRotation="90"/>
    </xf>
    <xf numFmtId="0" fontId="5" fillId="2" borderId="23" xfId="0" applyFont="1" applyFill="1" applyBorder="1" applyAlignment="1">
      <alignment horizontal="center" vertical="center" wrapText="1"/>
    </xf>
    <xf numFmtId="0" fontId="16" fillId="4" borderId="23" xfId="0" applyFont="1" applyFill="1" applyBorder="1" applyAlignment="1">
      <alignment horizontal="center" vertical="center" textRotation="90" wrapText="1"/>
    </xf>
    <xf numFmtId="0" fontId="5" fillId="0" borderId="23" xfId="0" applyFont="1" applyBorder="1" applyAlignment="1">
      <alignment horizontal="left" vertical="center"/>
    </xf>
    <xf numFmtId="0" fontId="16" fillId="4" borderId="24" xfId="0" applyFont="1" applyFill="1" applyBorder="1" applyAlignment="1">
      <alignment horizontal="center" vertical="center" textRotation="90" wrapText="1"/>
    </xf>
    <xf numFmtId="0" fontId="16" fillId="4" borderId="25" xfId="0" applyFont="1" applyFill="1" applyBorder="1" applyAlignment="1">
      <alignment horizontal="center" vertical="center" textRotation="90" wrapText="1"/>
    </xf>
    <xf numFmtId="0" fontId="16" fillId="4" borderId="26" xfId="0" applyFont="1" applyFill="1" applyBorder="1" applyAlignment="1">
      <alignment horizontal="center" vertical="center" textRotation="90" wrapText="1"/>
    </xf>
    <xf numFmtId="0" fontId="12" fillId="2" borderId="46" xfId="1" applyFont="1" applyFill="1" applyBorder="1" applyAlignment="1">
      <alignment horizontal="left" vertical="center" shrinkToFit="1"/>
    </xf>
    <xf numFmtId="14" fontId="4" fillId="2" borderId="21" xfId="1" applyNumberFormat="1" applyFont="1" applyFill="1" applyBorder="1" applyAlignment="1">
      <alignment horizontal="left" vertical="center" shrinkToFit="1"/>
    </xf>
    <xf numFmtId="0" fontId="4" fillId="2" borderId="21" xfId="1" applyFont="1" applyFill="1" applyBorder="1" applyAlignment="1">
      <alignment horizontal="left" vertical="center" shrinkToFit="1"/>
    </xf>
    <xf numFmtId="0" fontId="16" fillId="4" borderId="24" xfId="1" applyFont="1" applyFill="1" applyBorder="1" applyAlignment="1">
      <alignment horizontal="center" vertical="center" textRotation="90" wrapText="1"/>
    </xf>
    <xf numFmtId="0" fontId="16" fillId="4" borderId="25" xfId="1" applyFont="1" applyFill="1" applyBorder="1" applyAlignment="1">
      <alignment horizontal="center" vertical="center" textRotation="90" wrapText="1"/>
    </xf>
    <xf numFmtId="0" fontId="16" fillId="4" borderId="26" xfId="1" applyFont="1" applyFill="1" applyBorder="1" applyAlignment="1">
      <alignment horizontal="center" vertical="center" textRotation="90" wrapText="1"/>
    </xf>
    <xf numFmtId="14" fontId="6" fillId="0" borderId="3" xfId="0" applyNumberFormat="1" applyFont="1" applyBorder="1" applyAlignment="1">
      <alignment horizontal="left" vertical="center"/>
    </xf>
    <xf numFmtId="0" fontId="6" fillId="0" borderId="3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166" fontId="6" fillId="0" borderId="21" xfId="0" applyNumberFormat="1" applyFont="1" applyBorder="1" applyAlignment="1">
      <alignment horizontal="left" vertical="center"/>
    </xf>
    <xf numFmtId="166" fontId="6" fillId="0" borderId="22" xfId="0" applyNumberFormat="1" applyFont="1" applyBorder="1" applyAlignment="1">
      <alignment horizontal="left" vertical="center"/>
    </xf>
    <xf numFmtId="0" fontId="34" fillId="0" borderId="17" xfId="0" applyFont="1" applyBorder="1" applyAlignment="1">
      <alignment horizontal="center" vertical="top" wrapText="1"/>
    </xf>
    <xf numFmtId="0" fontId="34" fillId="0" borderId="10" xfId="0" applyFont="1" applyBorder="1" applyAlignment="1">
      <alignment horizontal="center" vertical="top" wrapText="1"/>
    </xf>
    <xf numFmtId="0" fontId="34" fillId="0" borderId="18" xfId="0" applyFont="1" applyBorder="1" applyAlignment="1">
      <alignment horizontal="center" vertical="top" wrapText="1"/>
    </xf>
    <xf numFmtId="0" fontId="34" fillId="0" borderId="2" xfId="0" applyFont="1" applyBorder="1" applyAlignment="1">
      <alignment horizontal="center" vertical="top" wrapText="1"/>
    </xf>
    <xf numFmtId="0" fontId="34" fillId="0" borderId="0" xfId="0" applyFont="1" applyAlignment="1">
      <alignment horizontal="center" vertical="top" wrapText="1"/>
    </xf>
    <xf numFmtId="0" fontId="34" fillId="0" borderId="19" xfId="0" applyFont="1" applyBorder="1" applyAlignment="1">
      <alignment horizontal="center" vertical="top" wrapText="1"/>
    </xf>
    <xf numFmtId="3" fontId="6" fillId="0" borderId="4" xfId="0" applyNumberFormat="1" applyFont="1" applyBorder="1" applyAlignment="1">
      <alignment horizontal="center" vertical="center" wrapText="1"/>
    </xf>
    <xf numFmtId="3" fontId="6" fillId="0" borderId="3" xfId="0" applyNumberFormat="1" applyFont="1" applyBorder="1" applyAlignment="1">
      <alignment horizontal="center" vertical="center" wrapText="1"/>
    </xf>
    <xf numFmtId="3" fontId="6" fillId="0" borderId="5" xfId="0" applyNumberFormat="1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17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7" xfId="0" applyFont="1" applyBorder="1" applyAlignment="1">
      <alignment horizontal="left" vertical="center" wrapText="1"/>
    </xf>
    <xf numFmtId="0" fontId="6" fillId="0" borderId="10" xfId="0" applyFont="1" applyBorder="1" applyAlignment="1">
      <alignment horizontal="left" vertical="center"/>
    </xf>
    <xf numFmtId="0" fontId="6" fillId="0" borderId="18" xfId="0" applyFont="1" applyBorder="1" applyAlignment="1">
      <alignment horizontal="left" vertical="center"/>
    </xf>
    <xf numFmtId="0" fontId="6" fillId="0" borderId="2" xfId="0" applyFont="1" applyBorder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6" fillId="0" borderId="19" xfId="0" applyFont="1" applyBorder="1" applyAlignment="1">
      <alignment horizontal="left" vertical="center"/>
    </xf>
    <xf numFmtId="0" fontId="6" fillId="0" borderId="20" xfId="0" applyFont="1" applyBorder="1" applyAlignment="1">
      <alignment horizontal="left" vertical="center"/>
    </xf>
    <xf numFmtId="0" fontId="6" fillId="0" borderId="21" xfId="0" applyFont="1" applyBorder="1" applyAlignment="1">
      <alignment horizontal="left" vertical="center"/>
    </xf>
    <xf numFmtId="0" fontId="6" fillId="0" borderId="22" xfId="0" applyFont="1" applyBorder="1" applyAlignment="1">
      <alignment horizontal="left" vertical="center"/>
    </xf>
    <xf numFmtId="14" fontId="4" fillId="2" borderId="0" xfId="1" applyNumberFormat="1" applyFont="1" applyFill="1" applyAlignment="1">
      <alignment horizontal="left" vertical="center" shrinkToFit="1"/>
    </xf>
    <xf numFmtId="0" fontId="4" fillId="0" borderId="55" xfId="1" applyFont="1" applyBorder="1" applyAlignment="1">
      <alignment vertical="center"/>
    </xf>
    <xf numFmtId="0" fontId="4" fillId="4" borderId="23" xfId="1" applyFont="1" applyFill="1" applyBorder="1" applyAlignment="1">
      <alignment horizontal="center" vertical="center"/>
    </xf>
    <xf numFmtId="0" fontId="4" fillId="4" borderId="24" xfId="1" applyFont="1" applyFill="1" applyBorder="1" applyAlignment="1">
      <alignment horizontal="center" vertical="center"/>
    </xf>
    <xf numFmtId="0" fontId="6" fillId="0" borderId="23" xfId="0" applyFont="1" applyBorder="1" applyAlignment="1">
      <alignment horizontal="left" vertical="center" wrapText="1"/>
    </xf>
    <xf numFmtId="0" fontId="6" fillId="0" borderId="10" xfId="0" applyFont="1" applyBorder="1" applyAlignment="1">
      <alignment horizontal="left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6" fillId="0" borderId="18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6" fillId="0" borderId="19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19" xfId="0" applyBorder="1" applyAlignment="1">
      <alignment horizontal="center" vertical="center" wrapText="1"/>
    </xf>
    <xf numFmtId="0" fontId="34" fillId="0" borderId="17" xfId="0" applyFont="1" applyBorder="1" applyAlignment="1">
      <alignment horizontal="center" vertical="center" wrapText="1"/>
    </xf>
    <xf numFmtId="0" fontId="34" fillId="0" borderId="10" xfId="0" applyFont="1" applyBorder="1" applyAlignment="1">
      <alignment horizontal="center" vertical="center" wrapText="1"/>
    </xf>
    <xf numFmtId="0" fontId="34" fillId="0" borderId="18" xfId="0" applyFont="1" applyBorder="1" applyAlignment="1">
      <alignment horizontal="center" vertical="center" wrapText="1"/>
    </xf>
    <xf numFmtId="0" fontId="34" fillId="0" borderId="2" xfId="0" applyFont="1" applyBorder="1" applyAlignment="1">
      <alignment horizontal="center" vertical="center" wrapText="1"/>
    </xf>
    <xf numFmtId="0" fontId="34" fillId="0" borderId="0" xfId="0" applyFont="1" applyAlignment="1">
      <alignment horizontal="center" vertical="center" wrapText="1"/>
    </xf>
    <xf numFmtId="0" fontId="34" fillId="0" borderId="19" xfId="0" applyFont="1" applyBorder="1" applyAlignment="1">
      <alignment horizontal="center" vertical="center" wrapText="1"/>
    </xf>
    <xf numFmtId="0" fontId="4" fillId="0" borderId="15" xfId="1" applyFont="1" applyBorder="1" applyAlignment="1">
      <alignment vertical="center"/>
    </xf>
    <xf numFmtId="1" fontId="6" fillId="0" borderId="23" xfId="0" applyNumberFormat="1" applyFont="1" applyBorder="1" applyAlignment="1">
      <alignment horizontal="center" vertical="center" wrapText="1"/>
    </xf>
    <xf numFmtId="14" fontId="6" fillId="0" borderId="23" xfId="1" applyNumberFormat="1" applyFont="1" applyBorder="1" applyAlignment="1">
      <alignment horizontal="left" vertical="center"/>
    </xf>
    <xf numFmtId="0" fontId="6" fillId="0" borderId="4" xfId="1" applyFont="1" applyBorder="1" applyAlignment="1">
      <alignment horizontal="left" vertical="center"/>
    </xf>
    <xf numFmtId="0" fontId="6" fillId="0" borderId="3" xfId="1" applyFont="1" applyBorder="1" applyAlignment="1">
      <alignment horizontal="left" vertical="center"/>
    </xf>
    <xf numFmtId="0" fontId="6" fillId="0" borderId="5" xfId="1" applyFont="1" applyBorder="1" applyAlignment="1">
      <alignment horizontal="left" vertical="center"/>
    </xf>
    <xf numFmtId="14" fontId="4" fillId="2" borderId="0" xfId="1" applyNumberFormat="1" applyFont="1" applyFill="1" applyAlignment="1">
      <alignment horizontal="left" vertical="center"/>
    </xf>
    <xf numFmtId="0" fontId="4" fillId="4" borderId="42" xfId="1" applyFont="1" applyFill="1" applyBorder="1" applyAlignment="1">
      <alignment horizontal="center" vertical="center"/>
    </xf>
    <xf numFmtId="0" fontId="4" fillId="4" borderId="49" xfId="1" applyFont="1" applyFill="1" applyBorder="1" applyAlignment="1">
      <alignment horizontal="center" vertical="center"/>
    </xf>
    <xf numFmtId="0" fontId="4" fillId="4" borderId="43" xfId="1" applyFont="1" applyFill="1" applyBorder="1" applyAlignment="1">
      <alignment horizontal="center" vertical="center"/>
    </xf>
    <xf numFmtId="0" fontId="4" fillId="4" borderId="44" xfId="1" applyFont="1" applyFill="1" applyBorder="1" applyAlignment="1">
      <alignment horizontal="center" vertical="center"/>
    </xf>
    <xf numFmtId="0" fontId="4" fillId="4" borderId="30" xfId="1" applyFont="1" applyFill="1" applyBorder="1" applyAlignment="1">
      <alignment horizontal="center" vertical="center"/>
    </xf>
    <xf numFmtId="0" fontId="4" fillId="4" borderId="45" xfId="1" applyFont="1" applyFill="1" applyBorder="1" applyAlignment="1">
      <alignment horizontal="center" vertical="center"/>
    </xf>
  </cellXfs>
  <cellStyles count="19">
    <cellStyle name="Datum ALMEMO" xfId="16" xr:uid="{5CAF366F-BB90-439C-8AE7-6ACCE534000A}"/>
    <cellStyle name="Komma 2" xfId="3" xr:uid="{CE1DABA8-4912-4E8F-BB40-0CD160C7C65A}"/>
    <cellStyle name="Komma 2 2" xfId="10" xr:uid="{8B89DD4D-8B41-4E79-861B-D3B205C59B1C}"/>
    <cellStyle name="Link 2" xfId="8" xr:uid="{2A188824-5F11-49CF-8B3F-FDDD303CC176}"/>
    <cellStyle name="Prüfmittel" xfId="11" xr:uid="{DB5EE339-6D17-44A2-82A5-E7B3EB5F99F1}"/>
    <cellStyle name="Standard" xfId="0" builtinId="0"/>
    <cellStyle name="Standard 2" xfId="1" xr:uid="{BB79184B-2FBD-4595-B272-5E1625B5AF12}"/>
    <cellStyle name="Standard 2 2" xfId="4" xr:uid="{480397B5-82DC-494E-96B4-5C24DE7B5F46}"/>
    <cellStyle name="Standard 2 2 2" xfId="6" xr:uid="{A0EE54ED-E6A9-41EE-9D49-39283A55FEFF}"/>
    <cellStyle name="Standard 2 3" xfId="5" xr:uid="{9C405E08-32E0-4993-A717-667421731B07}"/>
    <cellStyle name="Standard 3" xfId="9" xr:uid="{5EFE0A11-E0B8-4555-91E4-C7D1FE0D2604}"/>
    <cellStyle name="Standard_FO 5.051  Seitenregister" xfId="7" xr:uid="{AECE0D82-974E-4A9E-9001-3B1EDEBEA30B}"/>
    <cellStyle name="Standard_FO 5.321 PR-AW-1  10.20.60" xfId="2" xr:uid="{B9C7FB30-32E4-45A2-8A81-95110FAB6FDE}"/>
    <cellStyle name="Stil 1" xfId="12" xr:uid="{E6E70C00-9EEF-4636-BFB3-065B77DCE7CF}"/>
    <cellStyle name="Stil 2" xfId="13" xr:uid="{3721221A-CA68-45C3-B7B4-FA628E59EEF2}"/>
    <cellStyle name="Stil 3" xfId="14" xr:uid="{63E29EA3-9BF2-44FC-828F-01FAA9585B28}"/>
    <cellStyle name="Stil 4" xfId="15" xr:uid="{CCA85A70-1E0E-4123-8945-107FECC2E815}"/>
    <cellStyle name="Zahl (Nummerierung)" xfId="17" xr:uid="{292AD7F2-B1DF-4B0C-9C09-63EA0E6A8486}"/>
    <cellStyle name="Zahlenfomat 0.00" xfId="18" xr:uid="{DDC631CD-E5FA-43D7-B9D4-E8F45715E16B}"/>
  </cellStyles>
  <dxfs count="4"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colors>
    <mruColors>
      <color rgb="FFFFFFCC"/>
      <color rgb="FF009999"/>
      <color rgb="FF66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2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1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8.jpeg"/><Relationship Id="rId1" Type="http://schemas.openxmlformats.org/officeDocument/2006/relationships/image" Target="../media/image1.png"/><Relationship Id="rId4" Type="http://schemas.openxmlformats.org/officeDocument/2006/relationships/image" Target="../media/image5.jpeg"/></Relationships>
</file>

<file path=xl/drawings/_rels/vmlDrawing11.v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2" Type="http://schemas.openxmlformats.org/officeDocument/2006/relationships/image" Target="../media/image8.jpeg"/><Relationship Id="rId1" Type="http://schemas.openxmlformats.org/officeDocument/2006/relationships/image" Target="../media/image1.png"/><Relationship Id="rId4" Type="http://schemas.openxmlformats.org/officeDocument/2006/relationships/image" Target="../media/image5.jpeg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3.tiff"/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1.png"/><Relationship Id="rId4" Type="http://schemas.openxmlformats.org/officeDocument/2006/relationships/image" Target="../media/image2.png"/></Relationships>
</file>

<file path=xl/drawings/_rels/vmlDrawing5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4.jpeg"/><Relationship Id="rId1" Type="http://schemas.openxmlformats.org/officeDocument/2006/relationships/image" Target="../media/image1.png"/><Relationship Id="rId4" Type="http://schemas.openxmlformats.org/officeDocument/2006/relationships/image" Target="../media/image2.png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4.jpeg"/><Relationship Id="rId1" Type="http://schemas.openxmlformats.org/officeDocument/2006/relationships/image" Target="../media/image1.png"/><Relationship Id="rId4" Type="http://schemas.openxmlformats.org/officeDocument/2006/relationships/image" Target="../media/image2.png"/></Relationships>
</file>

<file path=xl/drawings/_rels/vmlDrawing7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4.jpeg"/><Relationship Id="rId1" Type="http://schemas.openxmlformats.org/officeDocument/2006/relationships/image" Target="../media/image1.png"/><Relationship Id="rId4" Type="http://schemas.openxmlformats.org/officeDocument/2006/relationships/image" Target="../media/image2.png"/></Relationships>
</file>

<file path=xl/drawings/_rels/vmlDrawing8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4.jpeg"/><Relationship Id="rId1" Type="http://schemas.openxmlformats.org/officeDocument/2006/relationships/image" Target="../media/image1.png"/><Relationship Id="rId4" Type="http://schemas.openxmlformats.org/officeDocument/2006/relationships/image" Target="../media/image2.png"/></Relationships>
</file>

<file path=xl/drawings/_rels/vmlDrawing9.v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4.jpeg"/><Relationship Id="rId1" Type="http://schemas.openxmlformats.org/officeDocument/2006/relationships/image" Target="../media/image1.png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82246</xdr:colOff>
      <xdr:row>13</xdr:row>
      <xdr:rowOff>19741</xdr:rowOff>
    </xdr:from>
    <xdr:to>
      <xdr:col>20</xdr:col>
      <xdr:colOff>82550</xdr:colOff>
      <xdr:row>75</xdr:row>
      <xdr:rowOff>66225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0DB31043-081E-B16F-F1BD-727B513F2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46" y="1950141"/>
          <a:ext cx="5334304" cy="757758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162562</xdr:colOff>
      <xdr:row>9</xdr:row>
      <xdr:rowOff>99061</xdr:rowOff>
    </xdr:from>
    <xdr:to>
      <xdr:col>21</xdr:col>
      <xdr:colOff>186274</xdr:colOff>
      <xdr:row>40</xdr:row>
      <xdr:rowOff>38100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A4EFC18E-B505-6622-7425-11E271518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2562" y="1572261"/>
          <a:ext cx="5624412" cy="800988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K:\Q-TEC%20AG\Messtechnik\FO%20Protokolle\Entwurf%20neue%20Vorlagen\Physi.%20in%20Bearbeitung\Archiv\Vorlage73%20(version%201)%20f&#252;r%20Dottikon.xlsb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K:\Q-TEC%20AG\Kunden\Solothurner%20Spit&#228;ler%20AG\Spital%20Solothurn\2020%20Spital%20Solothurn\Neubau%20BSS\_1.%20Qualifizierung\BSS-OPT-SGK-Q.201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K:\Q-TEC%20AG\Messtechnik\FO%20Protokolle\Entwurf%20neue%20Vorlagen\Physi.%20in%20Bearbeitung\Archiv\Volrlage%20Quali%20OPs_Version%2001%20(version%202)%20(version%201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GR PK (2)"/>
      <sheetName val="FIT Filter lanzen"/>
      <sheetName val="Tabelle1"/>
      <sheetName val="Eingabe 1"/>
      <sheetName val="Titelblatt_"/>
      <sheetName val="Seitenregister_"/>
      <sheetName val="GR PK"/>
      <sheetName val="GR DD"/>
      <sheetName val="GR T"/>
      <sheetName val="GR F"/>
      <sheetName val="GR LW"/>
      <sheetName val="FIT Filter scanning"/>
      <sheetName val="FIT Filter scanning CG"/>
      <sheetName val="Rec"/>
      <sheetName val="FIT CG scanning (2)"/>
      <sheetName val="FIT (2)"/>
      <sheetName val="FIT"/>
      <sheetName val="REC-01-520"/>
      <sheetName val="Tabelle2"/>
      <sheetName val="PK1"/>
      <sheetName val="PK2"/>
      <sheetName val="PK3"/>
      <sheetName val="PK4"/>
      <sheetName val="PK5"/>
      <sheetName val="DD"/>
      <sheetName val="T&amp;F (3)"/>
      <sheetName val="T&amp;F (4)"/>
      <sheetName val="T&amp;F (5)"/>
      <sheetName val="T&amp;F (6)"/>
      <sheetName val="T&amp;F (7)"/>
      <sheetName val="LW (2)"/>
      <sheetName val="LW (3)"/>
      <sheetName val="LW (4)"/>
      <sheetName val="LW (5)"/>
      <sheetName val="LW (6)"/>
      <sheetName val="LW"/>
      <sheetName val="Zeichnung"/>
      <sheetName val="RD Vorlage DD"/>
      <sheetName val="RD Vorlage T&amp;F"/>
      <sheetName val="RD Vorlage Luftvolumen"/>
      <sheetName val="RD Vorlage vLuft"/>
      <sheetName val="Übersicht Prüfmittel"/>
      <sheetName val="Definition Mess."/>
      <sheetName val="DATA_RK"/>
      <sheetName val="DATA_DD"/>
      <sheetName val="Tabelle8"/>
      <sheetName val="Gesamtuebersicht DES T"/>
      <sheetName val="T&amp;F (2)"/>
      <sheetName val="Gesamtuebersicht DES F (2)"/>
      <sheetName val="Partikelkonzentration 1-28"/>
      <sheetName val="Partikelkonzentration 1- 12"/>
      <sheetName val="Tabelle3"/>
    </sheetNames>
    <sheetDataSet>
      <sheetData sheetId="0"/>
      <sheetData sheetId="1"/>
      <sheetData sheetId="2"/>
      <sheetData sheetId="3">
        <row r="3">
          <cell r="BL3" t="str">
            <v>Abteilung:</v>
          </cell>
        </row>
        <row r="4">
          <cell r="BL4" t="str">
            <v>Anlage:</v>
          </cell>
        </row>
        <row r="5">
          <cell r="BL5" t="str">
            <v>Bereich:</v>
          </cell>
        </row>
        <row r="6">
          <cell r="BL6" t="str">
            <v>Bau: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ingabe_"/>
      <sheetName val="Titelblatt_"/>
      <sheetName val="Seitenregister"/>
      <sheetName val="A Visuelle Vorpr "/>
      <sheetName val="A Dichtsitz"/>
      <sheetName val="A FIT"/>
      <sheetName val="A Volumenströme"/>
      <sheetName val="A Strömungsnachw."/>
      <sheetName val="A LW"/>
      <sheetName val="A Temp._Feuchte"/>
      <sheetName val="A Schall"/>
      <sheetName val="A B"/>
      <sheetName val="A Erholzeit"/>
      <sheetName val="A PK"/>
      <sheetName val="P Visuelle Vorpr"/>
      <sheetName val="P Dichtsitz"/>
      <sheetName val="P FIT"/>
      <sheetName val="P Volumenströme"/>
      <sheetName val="P STrömungsnachw."/>
      <sheetName val="P LW"/>
      <sheetName val="P T&amp;F "/>
      <sheetName val="P T&amp;F  (2)"/>
      <sheetName val="P Schall "/>
      <sheetName val="P B"/>
      <sheetName val="P Rec "/>
      <sheetName val="P Rec  (2)"/>
      <sheetName val="P PK"/>
      <sheetName val="P PK (2)"/>
      <sheetName val="Z FIT"/>
      <sheetName val="Z Dichtsitz"/>
      <sheetName val="Z Volumenströme"/>
      <sheetName val="Z Strömungsnachweis"/>
      <sheetName val="Z T&amp;F"/>
      <sheetName val="Z Schall"/>
      <sheetName val="Z REC"/>
      <sheetName val="Z Beleuchtung"/>
      <sheetName val="Z PZ"/>
      <sheetName val="RD Visuelle Vorprüfung"/>
      <sheetName val="RD Volumenströme"/>
      <sheetName val="RD Strömungsnachw."/>
      <sheetName val="RD T&amp;F"/>
      <sheetName val="RD T&amp;F (2)"/>
      <sheetName val="RD Schall"/>
      <sheetName val="RD B"/>
      <sheetName val="Tabelle1"/>
    </sheetNames>
    <sheetDataSet>
      <sheetData sheetId="0">
        <row r="36">
          <cell r="B36" t="str">
            <v>Unifil MF-(B)-(H)-(T)-AL-DE/PU-GB/W-Admeco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>
        <row r="2">
          <cell r="AB2">
            <v>123</v>
          </cell>
          <cell r="AC2">
            <v>434189.99999999994</v>
          </cell>
          <cell r="AD2">
            <v>3731209.9999999995</v>
          </cell>
          <cell r="AE2">
            <v>535017389.99999994</v>
          </cell>
        </row>
        <row r="3">
          <cell r="AB3">
            <v>67</v>
          </cell>
          <cell r="AC3">
            <v>236509.99999999997</v>
          </cell>
          <cell r="AD3">
            <v>3731209.9999999995</v>
          </cell>
          <cell r="AE3">
            <v>535017389.99999994</v>
          </cell>
        </row>
        <row r="4">
          <cell r="AB4">
            <v>151563</v>
          </cell>
          <cell r="AC4">
            <v>535017389.99999994</v>
          </cell>
          <cell r="AD4">
            <v>3731209.9999999995</v>
          </cell>
          <cell r="AE4">
            <v>535017389.99999994</v>
          </cell>
        </row>
        <row r="5">
          <cell r="AB5">
            <v>134111</v>
          </cell>
          <cell r="AC5">
            <v>473411829.99999994</v>
          </cell>
          <cell r="AD5">
            <v>3731209.9999999995</v>
          </cell>
          <cell r="AE5">
            <v>535017389.99999994</v>
          </cell>
        </row>
        <row r="6">
          <cell r="AB6">
            <v>78447</v>
          </cell>
          <cell r="AC6">
            <v>276917910</v>
          </cell>
          <cell r="AD6">
            <v>3731209.9999999995</v>
          </cell>
          <cell r="AE6">
            <v>535017389.99999994</v>
          </cell>
        </row>
        <row r="7">
          <cell r="AB7">
            <v>39376</v>
          </cell>
          <cell r="AC7">
            <v>138997280</v>
          </cell>
          <cell r="AD7">
            <v>3731209.9999999995</v>
          </cell>
          <cell r="AE7">
            <v>535017389.99999994</v>
          </cell>
        </row>
        <row r="8">
          <cell r="AB8">
            <v>32969</v>
          </cell>
          <cell r="AC8">
            <v>116380569.99999999</v>
          </cell>
          <cell r="AD8">
            <v>3731209.9999999995</v>
          </cell>
          <cell r="AE8">
            <v>535017389.99999994</v>
          </cell>
        </row>
        <row r="9">
          <cell r="AB9">
            <v>13558</v>
          </cell>
          <cell r="AC9">
            <v>47859739.999999993</v>
          </cell>
          <cell r="AD9">
            <v>3731209.9999999995</v>
          </cell>
          <cell r="AE9">
            <v>535017389.99999994</v>
          </cell>
        </row>
        <row r="10">
          <cell r="AB10">
            <v>7367</v>
          </cell>
          <cell r="AC10">
            <v>26005509.999999996</v>
          </cell>
          <cell r="AD10">
            <v>3731209.9999999995</v>
          </cell>
          <cell r="AE10">
            <v>535017389.99999994</v>
          </cell>
        </row>
        <row r="11">
          <cell r="AB11">
            <v>4954</v>
          </cell>
          <cell r="AC11">
            <v>17487620</v>
          </cell>
          <cell r="AD11">
            <v>3731209.9999999995</v>
          </cell>
          <cell r="AE11">
            <v>535017389.99999994</v>
          </cell>
        </row>
        <row r="12">
          <cell r="AB12">
            <v>2890</v>
          </cell>
          <cell r="AC12">
            <v>10201700</v>
          </cell>
          <cell r="AD12">
            <v>3731209.9999999995</v>
          </cell>
          <cell r="AE12">
            <v>535017389.99999994</v>
          </cell>
        </row>
        <row r="13">
          <cell r="AB13">
            <v>1841</v>
          </cell>
          <cell r="AC13">
            <v>6498729.9999999991</v>
          </cell>
          <cell r="AD13">
            <v>3731209.9999999995</v>
          </cell>
          <cell r="AE13">
            <v>535017389.99999994</v>
          </cell>
        </row>
        <row r="14">
          <cell r="AB14">
            <v>1057</v>
          </cell>
          <cell r="AC14">
            <v>3731209.9999999995</v>
          </cell>
          <cell r="AD14">
            <v>3731209.9999999995</v>
          </cell>
          <cell r="AE14">
            <v>535017389.99999994</v>
          </cell>
        </row>
        <row r="15">
          <cell r="AB15">
            <v>632</v>
          </cell>
          <cell r="AC15">
            <v>2230960</v>
          </cell>
          <cell r="AD15">
            <v>3731209.9999999995</v>
          </cell>
          <cell r="AE15">
            <v>535017389.99999994</v>
          </cell>
        </row>
        <row r="16">
          <cell r="AB16">
            <v>355</v>
          </cell>
          <cell r="AC16">
            <v>1253150</v>
          </cell>
          <cell r="AD16">
            <v>3731209.9999999995</v>
          </cell>
          <cell r="AE16">
            <v>535017389.99999994</v>
          </cell>
        </row>
        <row r="17">
          <cell r="AB17">
            <v>227</v>
          </cell>
          <cell r="AC17">
            <v>801309.99999999988</v>
          </cell>
          <cell r="AD17">
            <v>3731209.9999999995</v>
          </cell>
          <cell r="AE17">
            <v>535017389.99999994</v>
          </cell>
        </row>
        <row r="18">
          <cell r="AB18"/>
          <cell r="AC18">
            <v>0</v>
          </cell>
          <cell r="AD18"/>
          <cell r="AE18"/>
        </row>
        <row r="19">
          <cell r="AB19"/>
          <cell r="AC19">
            <v>0</v>
          </cell>
          <cell r="AD19"/>
          <cell r="AE19"/>
        </row>
        <row r="20">
          <cell r="AB20"/>
          <cell r="AC20">
            <v>0</v>
          </cell>
          <cell r="AD20"/>
          <cell r="AE20"/>
        </row>
        <row r="21">
          <cell r="AB21"/>
          <cell r="AC21">
            <v>0</v>
          </cell>
          <cell r="AD21"/>
          <cell r="AE21"/>
        </row>
        <row r="22">
          <cell r="AB22"/>
          <cell r="AC22">
            <v>0</v>
          </cell>
          <cell r="AD22"/>
          <cell r="AE22"/>
        </row>
        <row r="23">
          <cell r="AB23"/>
          <cell r="AC23">
            <v>0</v>
          </cell>
          <cell r="AD23"/>
          <cell r="AE23"/>
        </row>
        <row r="24">
          <cell r="AB24"/>
          <cell r="AC24">
            <v>0</v>
          </cell>
          <cell r="AD24"/>
          <cell r="AE24"/>
        </row>
        <row r="25">
          <cell r="AB25"/>
          <cell r="AC25">
            <v>0</v>
          </cell>
          <cell r="AD25"/>
          <cell r="AE25"/>
        </row>
        <row r="26">
          <cell r="AB26"/>
          <cell r="AC26">
            <v>0</v>
          </cell>
          <cell r="AD26"/>
          <cell r="AE26"/>
        </row>
        <row r="27">
          <cell r="AB27"/>
          <cell r="AC27">
            <v>0</v>
          </cell>
          <cell r="AD27"/>
          <cell r="AE27"/>
        </row>
        <row r="28">
          <cell r="AB28"/>
          <cell r="AC28">
            <v>0</v>
          </cell>
          <cell r="AD28"/>
          <cell r="AE28"/>
        </row>
        <row r="29">
          <cell r="AB29"/>
          <cell r="AC29">
            <v>0</v>
          </cell>
          <cell r="AD29"/>
          <cell r="AE29"/>
        </row>
        <row r="30">
          <cell r="AB30"/>
          <cell r="AC30">
            <v>0</v>
          </cell>
          <cell r="AD30"/>
          <cell r="AE30"/>
        </row>
        <row r="31">
          <cell r="AB31"/>
          <cell r="AC31">
            <v>0</v>
          </cell>
          <cell r="AD31"/>
          <cell r="AE31"/>
        </row>
        <row r="32">
          <cell r="AB32"/>
          <cell r="AC32">
            <v>0</v>
          </cell>
          <cell r="AD32"/>
          <cell r="AE32"/>
        </row>
        <row r="33">
          <cell r="AB33"/>
          <cell r="AC33">
            <v>0</v>
          </cell>
          <cell r="AD33"/>
          <cell r="AE33"/>
        </row>
        <row r="34">
          <cell r="AB34"/>
          <cell r="AC34">
            <v>0</v>
          </cell>
          <cell r="AD34"/>
          <cell r="AE34"/>
        </row>
        <row r="35">
          <cell r="AB35"/>
          <cell r="AC35">
            <v>0</v>
          </cell>
          <cell r="AD35"/>
          <cell r="AE35"/>
        </row>
        <row r="36">
          <cell r="AB36"/>
          <cell r="AC36">
            <v>0</v>
          </cell>
          <cell r="AD36"/>
          <cell r="AE36"/>
        </row>
        <row r="37">
          <cell r="AB37"/>
          <cell r="AC37">
            <v>0</v>
          </cell>
          <cell r="AD37"/>
          <cell r="AE37"/>
        </row>
        <row r="38">
          <cell r="AB38"/>
          <cell r="AC38">
            <v>0</v>
          </cell>
          <cell r="AD38"/>
          <cell r="AE38"/>
        </row>
        <row r="39">
          <cell r="AB39"/>
          <cell r="AC39">
            <v>0</v>
          </cell>
          <cell r="AD39"/>
          <cell r="AE39"/>
        </row>
        <row r="40">
          <cell r="AB40"/>
          <cell r="AC40">
            <v>0</v>
          </cell>
          <cell r="AD40"/>
          <cell r="AE40"/>
        </row>
        <row r="41">
          <cell r="AB41"/>
          <cell r="AC41">
            <v>0</v>
          </cell>
          <cell r="AD41"/>
          <cell r="AE41"/>
        </row>
        <row r="42">
          <cell r="AB42"/>
          <cell r="AC42">
            <v>0</v>
          </cell>
          <cell r="AD42"/>
          <cell r="AE42"/>
        </row>
        <row r="43">
          <cell r="AB43"/>
          <cell r="AC43">
            <v>0</v>
          </cell>
          <cell r="AD43"/>
          <cell r="AE43"/>
        </row>
        <row r="44">
          <cell r="AB44"/>
          <cell r="AC44">
            <v>0</v>
          </cell>
          <cell r="AD44"/>
          <cell r="AE44"/>
        </row>
        <row r="45">
          <cell r="AB45"/>
          <cell r="AC45">
            <v>0</v>
          </cell>
          <cell r="AD45"/>
          <cell r="AE45"/>
        </row>
        <row r="46">
          <cell r="AB46"/>
          <cell r="AC46">
            <v>0</v>
          </cell>
          <cell r="AD46"/>
          <cell r="AE46"/>
        </row>
        <row r="47">
          <cell r="AB47"/>
          <cell r="AC47">
            <v>0</v>
          </cell>
          <cell r="AD47"/>
          <cell r="AE47"/>
        </row>
        <row r="48">
          <cell r="AB48"/>
          <cell r="AC48">
            <v>0</v>
          </cell>
          <cell r="AD48"/>
          <cell r="AE48"/>
        </row>
        <row r="49">
          <cell r="AB49"/>
          <cell r="AC49">
            <v>0</v>
          </cell>
          <cell r="AD49"/>
          <cell r="AE49"/>
        </row>
        <row r="50">
          <cell r="AB50"/>
          <cell r="AC50">
            <v>0</v>
          </cell>
          <cell r="AD50"/>
          <cell r="AE50"/>
        </row>
        <row r="51">
          <cell r="AB51"/>
          <cell r="AC51">
            <v>0</v>
          </cell>
          <cell r="AD51"/>
          <cell r="AE51"/>
        </row>
        <row r="52">
          <cell r="AB52"/>
          <cell r="AC52">
            <v>0</v>
          </cell>
          <cell r="AD52"/>
          <cell r="AE52"/>
        </row>
        <row r="53">
          <cell r="AB53"/>
          <cell r="AC53">
            <v>0</v>
          </cell>
          <cell r="AD53"/>
          <cell r="AE53"/>
        </row>
        <row r="54">
          <cell r="AB54"/>
          <cell r="AC54">
            <v>0</v>
          </cell>
          <cell r="AD54"/>
          <cell r="AE54"/>
        </row>
        <row r="55">
          <cell r="AB55"/>
          <cell r="AC55">
            <v>0</v>
          </cell>
          <cell r="AD55"/>
          <cell r="AE55"/>
        </row>
        <row r="56">
          <cell r="AB56"/>
          <cell r="AC56">
            <v>0</v>
          </cell>
          <cell r="AD56"/>
          <cell r="AE56"/>
        </row>
        <row r="57">
          <cell r="AB57"/>
          <cell r="AC57">
            <v>0</v>
          </cell>
          <cell r="AD57"/>
          <cell r="AE57"/>
        </row>
        <row r="58">
          <cell r="AB58"/>
          <cell r="AC58">
            <v>0</v>
          </cell>
          <cell r="AD58"/>
          <cell r="AE58"/>
        </row>
        <row r="59">
          <cell r="AB59"/>
          <cell r="AC59">
            <v>0</v>
          </cell>
          <cell r="AD59"/>
          <cell r="AE59"/>
        </row>
        <row r="60">
          <cell r="AB60"/>
          <cell r="AC60">
            <v>0</v>
          </cell>
          <cell r="AD60"/>
          <cell r="AE60"/>
        </row>
        <row r="61">
          <cell r="AB61"/>
          <cell r="AC61">
            <v>0</v>
          </cell>
          <cell r="AD61"/>
          <cell r="AE61"/>
        </row>
        <row r="62">
          <cell r="AB62"/>
          <cell r="AC62">
            <v>0</v>
          </cell>
          <cell r="AD62"/>
          <cell r="AE62"/>
        </row>
        <row r="63">
          <cell r="AB63"/>
          <cell r="AC63">
            <v>0</v>
          </cell>
          <cell r="AD63"/>
          <cell r="AE63"/>
        </row>
        <row r="64">
          <cell r="AB64"/>
          <cell r="AC64">
            <v>0</v>
          </cell>
          <cell r="AD64"/>
          <cell r="AE64"/>
        </row>
        <row r="65">
          <cell r="AB65"/>
          <cell r="AC65">
            <v>0</v>
          </cell>
          <cell r="AD65"/>
          <cell r="AE65"/>
        </row>
        <row r="66">
          <cell r="AB66"/>
          <cell r="AC66">
            <v>0</v>
          </cell>
          <cell r="AD66"/>
          <cell r="AE66"/>
        </row>
        <row r="67">
          <cell r="AB67"/>
          <cell r="AC67">
            <v>0</v>
          </cell>
          <cell r="AD67"/>
          <cell r="AE67"/>
        </row>
        <row r="68">
          <cell r="AB68"/>
          <cell r="AC68">
            <v>0</v>
          </cell>
          <cell r="AD68"/>
          <cell r="AE68"/>
        </row>
        <row r="69">
          <cell r="AB69"/>
          <cell r="AC69">
            <v>0</v>
          </cell>
          <cell r="AD69"/>
          <cell r="AE69"/>
        </row>
        <row r="70">
          <cell r="AB70"/>
          <cell r="AC70">
            <v>0</v>
          </cell>
          <cell r="AD70"/>
          <cell r="AE70"/>
        </row>
        <row r="71">
          <cell r="AB71"/>
          <cell r="AC71">
            <v>0</v>
          </cell>
          <cell r="AD71"/>
          <cell r="AE71"/>
        </row>
        <row r="72">
          <cell r="AB72"/>
          <cell r="AC72">
            <v>0</v>
          </cell>
          <cell r="AD72"/>
          <cell r="AE72"/>
        </row>
        <row r="73">
          <cell r="AB73"/>
          <cell r="AC73">
            <v>0</v>
          </cell>
          <cell r="AD73"/>
          <cell r="AE73"/>
        </row>
        <row r="74">
          <cell r="AB74"/>
          <cell r="AC74">
            <v>0</v>
          </cell>
          <cell r="AD74"/>
          <cell r="AE74"/>
        </row>
        <row r="75">
          <cell r="AB75"/>
          <cell r="AC75">
            <v>0</v>
          </cell>
          <cell r="AD75"/>
          <cell r="AE75"/>
        </row>
        <row r="76">
          <cell r="AB76"/>
          <cell r="AC76">
            <v>0</v>
          </cell>
          <cell r="AD76"/>
          <cell r="AE76"/>
        </row>
        <row r="77">
          <cell r="AB77"/>
          <cell r="AC77">
            <v>0</v>
          </cell>
          <cell r="AD77"/>
          <cell r="AE77"/>
        </row>
        <row r="78">
          <cell r="AB78"/>
          <cell r="AC78">
            <v>0</v>
          </cell>
          <cell r="AD78"/>
          <cell r="AE78"/>
        </row>
        <row r="79">
          <cell r="AB79"/>
          <cell r="AC79">
            <v>0</v>
          </cell>
          <cell r="AD79"/>
          <cell r="AE79"/>
        </row>
        <row r="80">
          <cell r="AB80"/>
          <cell r="AC80">
            <v>0</v>
          </cell>
          <cell r="AD80"/>
          <cell r="AE80"/>
        </row>
        <row r="81">
          <cell r="AB81"/>
          <cell r="AC81">
            <v>0</v>
          </cell>
          <cell r="AD81"/>
          <cell r="AE81"/>
        </row>
        <row r="82">
          <cell r="AB82"/>
          <cell r="AC82">
            <v>0</v>
          </cell>
          <cell r="AD82"/>
          <cell r="AE82"/>
        </row>
        <row r="83">
          <cell r="AB83"/>
          <cell r="AC83">
            <v>0</v>
          </cell>
          <cell r="AD83"/>
          <cell r="AE83"/>
        </row>
        <row r="84">
          <cell r="AB84"/>
          <cell r="AC84">
            <v>0</v>
          </cell>
          <cell r="AD84"/>
          <cell r="AE84"/>
        </row>
        <row r="85">
          <cell r="AB85"/>
          <cell r="AC85">
            <v>0</v>
          </cell>
          <cell r="AD85"/>
          <cell r="AE85"/>
        </row>
        <row r="86">
          <cell r="AB86"/>
          <cell r="AC86">
            <v>0</v>
          </cell>
          <cell r="AD86"/>
          <cell r="AE86"/>
        </row>
        <row r="87">
          <cell r="AB87"/>
          <cell r="AC87">
            <v>0</v>
          </cell>
          <cell r="AD87"/>
          <cell r="AE87"/>
        </row>
        <row r="88">
          <cell r="AB88"/>
          <cell r="AC88">
            <v>0</v>
          </cell>
          <cell r="AD88"/>
          <cell r="AE88"/>
        </row>
        <row r="89">
          <cell r="AB89"/>
          <cell r="AC89">
            <v>0</v>
          </cell>
          <cell r="AD89"/>
          <cell r="AE89"/>
        </row>
        <row r="90">
          <cell r="AB90"/>
          <cell r="AC90">
            <v>0</v>
          </cell>
          <cell r="AD90"/>
          <cell r="AE90"/>
        </row>
        <row r="91">
          <cell r="AB91"/>
          <cell r="AC91">
            <v>0</v>
          </cell>
          <cell r="AD91"/>
          <cell r="AE91"/>
        </row>
        <row r="92">
          <cell r="AB92"/>
          <cell r="AC92">
            <v>0</v>
          </cell>
          <cell r="AD92"/>
          <cell r="AE92"/>
        </row>
        <row r="93">
          <cell r="AB93"/>
          <cell r="AC93">
            <v>0</v>
          </cell>
          <cell r="AD93"/>
          <cell r="AE93"/>
        </row>
        <row r="94">
          <cell r="AB94"/>
          <cell r="AC94">
            <v>0</v>
          </cell>
          <cell r="AD94"/>
          <cell r="AE94"/>
        </row>
        <row r="95">
          <cell r="AB95"/>
          <cell r="AC95">
            <v>0</v>
          </cell>
          <cell r="AD95"/>
          <cell r="AE95"/>
        </row>
        <row r="96">
          <cell r="AB96"/>
          <cell r="AC96">
            <v>0</v>
          </cell>
          <cell r="AD96"/>
          <cell r="AE96"/>
        </row>
        <row r="97">
          <cell r="AB97"/>
          <cell r="AC97">
            <v>0</v>
          </cell>
          <cell r="AD97"/>
          <cell r="AE97"/>
        </row>
        <row r="98">
          <cell r="AB98"/>
          <cell r="AC98">
            <v>0</v>
          </cell>
          <cell r="AD98"/>
          <cell r="AE98"/>
        </row>
        <row r="99">
          <cell r="AB99"/>
          <cell r="AC99">
            <v>0</v>
          </cell>
          <cell r="AD99"/>
          <cell r="AE99"/>
        </row>
        <row r="100">
          <cell r="AB100"/>
          <cell r="AC100">
            <v>0</v>
          </cell>
          <cell r="AD100"/>
          <cell r="AE100"/>
        </row>
        <row r="101">
          <cell r="AB101"/>
          <cell r="AC101">
            <v>0</v>
          </cell>
          <cell r="AD101"/>
          <cell r="AE101"/>
        </row>
        <row r="102">
          <cell r="AB102"/>
          <cell r="AC102"/>
          <cell r="AD102"/>
          <cell r="AE102"/>
        </row>
        <row r="103">
          <cell r="AB103"/>
          <cell r="AC103"/>
          <cell r="AD103"/>
          <cell r="AE103"/>
        </row>
        <row r="104">
          <cell r="AB104"/>
          <cell r="AC104"/>
          <cell r="AD104"/>
          <cell r="AE104"/>
        </row>
        <row r="105">
          <cell r="AB105"/>
          <cell r="AC105"/>
          <cell r="AD105"/>
          <cell r="AE105"/>
        </row>
        <row r="106">
          <cell r="AB106"/>
          <cell r="AC106"/>
          <cell r="AD106"/>
          <cell r="AE106"/>
        </row>
        <row r="107">
          <cell r="AB107"/>
          <cell r="AC107"/>
          <cell r="AD107"/>
          <cell r="AE107"/>
        </row>
        <row r="108">
          <cell r="AB108"/>
          <cell r="AC108"/>
          <cell r="AD108"/>
          <cell r="AE108"/>
        </row>
        <row r="109">
          <cell r="AB109"/>
          <cell r="AC109"/>
          <cell r="AD109"/>
          <cell r="AE109"/>
        </row>
        <row r="110">
          <cell r="AB110"/>
          <cell r="AC110"/>
          <cell r="AD110"/>
          <cell r="AE110"/>
        </row>
        <row r="111">
          <cell r="AB111"/>
          <cell r="AC111"/>
          <cell r="AD111"/>
          <cell r="AE111"/>
        </row>
        <row r="112">
          <cell r="AB112"/>
          <cell r="AC112"/>
          <cell r="AD112"/>
          <cell r="AE112"/>
        </row>
        <row r="113">
          <cell r="AB113"/>
          <cell r="AC113"/>
          <cell r="AD113"/>
          <cell r="AE113"/>
        </row>
        <row r="114">
          <cell r="AB114"/>
          <cell r="AC114"/>
          <cell r="AD114"/>
          <cell r="AE114"/>
        </row>
        <row r="115">
          <cell r="AB115"/>
          <cell r="AC115"/>
          <cell r="AD115"/>
          <cell r="AE115"/>
        </row>
        <row r="116">
          <cell r="AB116"/>
          <cell r="AC116"/>
          <cell r="AD116"/>
          <cell r="AE116"/>
        </row>
        <row r="117">
          <cell r="AB117"/>
          <cell r="AC117"/>
          <cell r="AD117"/>
          <cell r="AE117"/>
        </row>
        <row r="118">
          <cell r="AB118"/>
          <cell r="AC118"/>
          <cell r="AD118"/>
          <cell r="AE118"/>
        </row>
        <row r="119">
          <cell r="AB119"/>
          <cell r="AC119"/>
          <cell r="AD119"/>
          <cell r="AE119"/>
        </row>
        <row r="120">
          <cell r="AB120"/>
          <cell r="AC120"/>
          <cell r="AD120"/>
          <cell r="AE120"/>
        </row>
        <row r="121">
          <cell r="AB121"/>
          <cell r="AC121"/>
          <cell r="AD121"/>
          <cell r="AE121"/>
        </row>
        <row r="122">
          <cell r="AB122"/>
          <cell r="AC122"/>
          <cell r="AD122"/>
          <cell r="AE122"/>
        </row>
        <row r="123">
          <cell r="AB123"/>
          <cell r="AC123"/>
          <cell r="AD123"/>
          <cell r="AE123"/>
        </row>
        <row r="124">
          <cell r="AB124"/>
          <cell r="AC124"/>
          <cell r="AD124"/>
          <cell r="AE124"/>
        </row>
        <row r="125">
          <cell r="AB125"/>
          <cell r="AC125"/>
          <cell r="AD125"/>
          <cell r="AE125"/>
        </row>
        <row r="126">
          <cell r="AB126"/>
          <cell r="AC126"/>
          <cell r="AD126"/>
          <cell r="AE126"/>
        </row>
        <row r="127">
          <cell r="AB127"/>
          <cell r="AC127"/>
          <cell r="AD127"/>
          <cell r="AE127"/>
        </row>
        <row r="128">
          <cell r="AB128"/>
          <cell r="AC128"/>
          <cell r="AD128"/>
          <cell r="AE128"/>
        </row>
        <row r="129">
          <cell r="AB129"/>
          <cell r="AC129"/>
          <cell r="AD129"/>
          <cell r="AE129"/>
        </row>
        <row r="130">
          <cell r="AB130"/>
          <cell r="AC130"/>
          <cell r="AD130"/>
          <cell r="AE130"/>
        </row>
        <row r="131">
          <cell r="AB131"/>
          <cell r="AC131"/>
          <cell r="AD131"/>
          <cell r="AE131"/>
        </row>
        <row r="132">
          <cell r="AB132"/>
          <cell r="AC132"/>
          <cell r="AD132"/>
          <cell r="AE132"/>
        </row>
        <row r="133">
          <cell r="AB133"/>
          <cell r="AC133"/>
          <cell r="AD133"/>
          <cell r="AE133"/>
        </row>
        <row r="134">
          <cell r="AB134"/>
          <cell r="AC134"/>
          <cell r="AD134"/>
          <cell r="AE134"/>
        </row>
        <row r="135">
          <cell r="AB135"/>
          <cell r="AC135"/>
          <cell r="AD135"/>
          <cell r="AE135"/>
        </row>
        <row r="136">
          <cell r="AB136"/>
          <cell r="AC136"/>
          <cell r="AD136"/>
          <cell r="AE136"/>
        </row>
        <row r="137">
          <cell r="AB137"/>
          <cell r="AC137"/>
          <cell r="AD137"/>
          <cell r="AE137"/>
        </row>
        <row r="138">
          <cell r="AB138"/>
          <cell r="AC138"/>
          <cell r="AD138"/>
          <cell r="AE138"/>
        </row>
        <row r="139">
          <cell r="AB139"/>
          <cell r="AC139"/>
          <cell r="AD139"/>
          <cell r="AE139"/>
        </row>
        <row r="140">
          <cell r="AB140"/>
          <cell r="AC140"/>
          <cell r="AD140"/>
          <cell r="AE140"/>
        </row>
        <row r="141">
          <cell r="AB141"/>
          <cell r="AC141"/>
          <cell r="AD141"/>
          <cell r="AE141"/>
        </row>
        <row r="142">
          <cell r="AB142"/>
          <cell r="AC142"/>
          <cell r="AD142"/>
          <cell r="AE142"/>
        </row>
        <row r="143">
          <cell r="AB143"/>
          <cell r="AC143"/>
          <cell r="AD143"/>
          <cell r="AE143"/>
        </row>
        <row r="144">
          <cell r="AB144"/>
          <cell r="AC144"/>
          <cell r="AD144"/>
          <cell r="AE144"/>
        </row>
        <row r="145">
          <cell r="AB145"/>
          <cell r="AC145"/>
          <cell r="AD145"/>
          <cell r="AE145"/>
        </row>
        <row r="146">
          <cell r="AB146"/>
          <cell r="AC146"/>
          <cell r="AD146"/>
          <cell r="AE146"/>
        </row>
        <row r="147">
          <cell r="AB147"/>
          <cell r="AC147"/>
          <cell r="AD147"/>
          <cell r="AE147"/>
        </row>
        <row r="148">
          <cell r="AB148"/>
          <cell r="AC148"/>
          <cell r="AD148"/>
          <cell r="AE148"/>
        </row>
        <row r="149">
          <cell r="AB149"/>
          <cell r="AC149"/>
          <cell r="AD149"/>
          <cell r="AE149"/>
        </row>
        <row r="150">
          <cell r="AB150"/>
          <cell r="AC150"/>
          <cell r="AD150"/>
          <cell r="AE150"/>
        </row>
        <row r="151">
          <cell r="AB151"/>
          <cell r="AC151"/>
          <cell r="AD151"/>
          <cell r="AE151"/>
        </row>
        <row r="152">
          <cell r="AB152"/>
          <cell r="AC152"/>
          <cell r="AD152"/>
          <cell r="AE152"/>
        </row>
        <row r="153">
          <cell r="AB153"/>
          <cell r="AC153"/>
          <cell r="AD153"/>
          <cell r="AE153"/>
        </row>
        <row r="154">
          <cell r="AB154"/>
          <cell r="AC154"/>
          <cell r="AD154"/>
          <cell r="AE154"/>
        </row>
        <row r="155">
          <cell r="AB155"/>
          <cell r="AC155"/>
          <cell r="AD155"/>
          <cell r="AE155"/>
        </row>
        <row r="156">
          <cell r="AB156"/>
          <cell r="AC156"/>
          <cell r="AD156"/>
          <cell r="AE156"/>
        </row>
        <row r="157">
          <cell r="AB157"/>
          <cell r="AC157"/>
          <cell r="AD157"/>
          <cell r="AE157"/>
        </row>
        <row r="158">
          <cell r="AB158"/>
          <cell r="AC158"/>
          <cell r="AD158"/>
          <cell r="AE158"/>
        </row>
        <row r="159">
          <cell r="AB159"/>
          <cell r="AC159"/>
          <cell r="AD159"/>
          <cell r="AE159"/>
        </row>
        <row r="160">
          <cell r="AB160"/>
          <cell r="AC160"/>
          <cell r="AD160"/>
          <cell r="AE160"/>
        </row>
        <row r="161">
          <cell r="AB161"/>
          <cell r="AC161"/>
          <cell r="AD161"/>
          <cell r="AE161"/>
        </row>
        <row r="162">
          <cell r="AB162"/>
          <cell r="AC162"/>
          <cell r="AD162"/>
          <cell r="AE162"/>
        </row>
        <row r="163">
          <cell r="AB163"/>
          <cell r="AC163"/>
          <cell r="AD163"/>
          <cell r="AE163"/>
        </row>
        <row r="164">
          <cell r="AB164"/>
          <cell r="AC164"/>
          <cell r="AD164"/>
          <cell r="AE164"/>
        </row>
        <row r="165">
          <cell r="AB165"/>
          <cell r="AC165"/>
          <cell r="AD165"/>
          <cell r="AE165"/>
        </row>
        <row r="166">
          <cell r="AB166"/>
          <cell r="AC166"/>
          <cell r="AD166"/>
          <cell r="AE166"/>
        </row>
        <row r="167">
          <cell r="AB167"/>
          <cell r="AC167"/>
          <cell r="AD167"/>
          <cell r="AE167"/>
        </row>
        <row r="168">
          <cell r="AB168"/>
          <cell r="AC168"/>
          <cell r="AD168"/>
          <cell r="AE168"/>
        </row>
        <row r="169">
          <cell r="AB169"/>
          <cell r="AC169"/>
          <cell r="AD169"/>
          <cell r="AE169"/>
        </row>
        <row r="170">
          <cell r="AB170"/>
          <cell r="AC170"/>
          <cell r="AD170"/>
          <cell r="AE170"/>
        </row>
        <row r="171">
          <cell r="AB171"/>
          <cell r="AC171"/>
          <cell r="AD171"/>
          <cell r="AE171"/>
        </row>
        <row r="172">
          <cell r="AB172"/>
          <cell r="AC172"/>
          <cell r="AD172"/>
          <cell r="AE172"/>
        </row>
        <row r="173">
          <cell r="AB173"/>
          <cell r="AC173"/>
          <cell r="AD173"/>
          <cell r="AE173"/>
        </row>
        <row r="174">
          <cell r="AB174"/>
          <cell r="AC174"/>
          <cell r="AD174"/>
          <cell r="AE174"/>
        </row>
        <row r="175">
          <cell r="AB175"/>
          <cell r="AC175"/>
          <cell r="AD175"/>
          <cell r="AE175"/>
        </row>
        <row r="176">
          <cell r="AB176"/>
          <cell r="AC176"/>
          <cell r="AD176"/>
          <cell r="AE176"/>
        </row>
        <row r="177">
          <cell r="AB177"/>
          <cell r="AC177"/>
          <cell r="AD177"/>
          <cell r="AE177"/>
        </row>
        <row r="178">
          <cell r="AB178"/>
          <cell r="AC178"/>
          <cell r="AD178"/>
          <cell r="AE178"/>
        </row>
        <row r="179">
          <cell r="AB179"/>
          <cell r="AC179"/>
          <cell r="AD179"/>
          <cell r="AE179"/>
        </row>
        <row r="180">
          <cell r="AB180"/>
          <cell r="AC180"/>
          <cell r="AD180"/>
          <cell r="AE180"/>
        </row>
        <row r="181">
          <cell r="AB181"/>
          <cell r="AC181"/>
          <cell r="AD181"/>
          <cell r="AE181"/>
        </row>
        <row r="182">
          <cell r="AB182"/>
          <cell r="AC182"/>
          <cell r="AD182"/>
          <cell r="AE182"/>
        </row>
        <row r="183">
          <cell r="AB183"/>
          <cell r="AC183"/>
          <cell r="AD183"/>
          <cell r="AE183"/>
        </row>
        <row r="184">
          <cell r="AB184"/>
          <cell r="AC184"/>
          <cell r="AD184"/>
          <cell r="AE184"/>
        </row>
        <row r="185">
          <cell r="AB185"/>
          <cell r="AC185"/>
          <cell r="AD185"/>
          <cell r="AE185"/>
        </row>
        <row r="186">
          <cell r="AB186"/>
          <cell r="AC186"/>
          <cell r="AD186"/>
          <cell r="AE186"/>
        </row>
        <row r="187">
          <cell r="AB187"/>
          <cell r="AC187"/>
          <cell r="AD187"/>
          <cell r="AE187"/>
        </row>
        <row r="188">
          <cell r="AB188"/>
          <cell r="AC188"/>
          <cell r="AD188"/>
          <cell r="AE188"/>
        </row>
        <row r="189">
          <cell r="AB189"/>
          <cell r="AC189"/>
          <cell r="AD189"/>
          <cell r="AE189"/>
        </row>
        <row r="190">
          <cell r="AB190"/>
          <cell r="AC190"/>
          <cell r="AD190"/>
          <cell r="AE190"/>
        </row>
        <row r="191">
          <cell r="AB191"/>
          <cell r="AC191"/>
          <cell r="AD191"/>
          <cell r="AE191"/>
        </row>
        <row r="192">
          <cell r="AB192"/>
          <cell r="AC192"/>
          <cell r="AD192"/>
          <cell r="AE192"/>
        </row>
        <row r="193">
          <cell r="AB193"/>
          <cell r="AC193"/>
          <cell r="AD193"/>
          <cell r="AE193"/>
        </row>
        <row r="194">
          <cell r="AB194"/>
          <cell r="AC194"/>
          <cell r="AD194"/>
          <cell r="AE194"/>
        </row>
        <row r="195">
          <cell r="AB195"/>
          <cell r="AC195"/>
          <cell r="AD195"/>
          <cell r="AE195"/>
        </row>
        <row r="196">
          <cell r="AB196"/>
          <cell r="AC196"/>
          <cell r="AD196"/>
          <cell r="AE196"/>
        </row>
        <row r="197">
          <cell r="AB197"/>
          <cell r="AC197"/>
          <cell r="AD197"/>
          <cell r="AE197"/>
        </row>
        <row r="198">
          <cell r="AB198"/>
          <cell r="AC198"/>
          <cell r="AD198"/>
          <cell r="AE198"/>
        </row>
        <row r="199">
          <cell r="AB199"/>
          <cell r="AC199"/>
          <cell r="AD199"/>
          <cell r="AE199"/>
        </row>
        <row r="200">
          <cell r="AB200"/>
          <cell r="AC200"/>
          <cell r="AD200"/>
          <cell r="AE200"/>
        </row>
      </sheetData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Tabelle1"/>
      <sheetName val="Eingabe 1"/>
      <sheetName val="Titelblatt_"/>
      <sheetName val="Seitenregister_"/>
      <sheetName val="GR PK"/>
      <sheetName val="GR DD"/>
      <sheetName val="GR T"/>
      <sheetName val="GR F"/>
      <sheetName val="GR LW"/>
      <sheetName val="FIT Filter scanning"/>
      <sheetName val="FIT Filter scanning CG"/>
      <sheetName val="FIT Filter lanzen"/>
      <sheetName val="FIT CG scanning (2)"/>
      <sheetName val="FIT (2)"/>
      <sheetName val="FIT"/>
      <sheetName val="Rec"/>
      <sheetName val="REC-01-520"/>
      <sheetName val="Tabelle2"/>
      <sheetName val="PK1"/>
      <sheetName val="PK2"/>
      <sheetName val="PK3"/>
      <sheetName val="PK4"/>
      <sheetName val="PK5"/>
      <sheetName val="DD"/>
      <sheetName val="T&amp;F (3)"/>
      <sheetName val="T&amp;F (4)"/>
      <sheetName val="T&amp;F (5)"/>
      <sheetName val="T&amp;F (6)"/>
      <sheetName val="T&amp;F (7)"/>
      <sheetName val="LW (2)"/>
      <sheetName val="LW (3)"/>
      <sheetName val="LW (4)"/>
      <sheetName val="LW (5)"/>
      <sheetName val="LW (6)"/>
      <sheetName val="LW"/>
      <sheetName val="Zeichnung"/>
      <sheetName val="RD Vorlage DD"/>
      <sheetName val="RD Vorlage T&amp;F"/>
      <sheetName val="RD Vorlage Luftvolumen"/>
      <sheetName val="RD Vorlage vLuft"/>
      <sheetName val="Übersicht Prüfmittel"/>
      <sheetName val="Definition Mess."/>
      <sheetName val="DATA_RK"/>
      <sheetName val="DATA_DD"/>
      <sheetName val="Tabelle8"/>
      <sheetName val="Gesamtuebersicht DES T"/>
      <sheetName val="T&amp;F (2)"/>
      <sheetName val="Gesamtuebersicht DES F (2)"/>
      <sheetName val="Partikelkonzentration 1-28"/>
      <sheetName val="Partikelkonzentration 1- 12"/>
      <sheetName val="Tabelle3"/>
    </sheetNames>
    <sheetDataSet>
      <sheetData sheetId="0"/>
      <sheetData sheetId="1">
        <row r="3">
          <cell r="BL3" t="str">
            <v>Abteilung: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>
        <row r="2">
          <cell r="AB2">
            <v>133509</v>
          </cell>
        </row>
      </sheetData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8.v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E2928D-4FAF-4721-B36C-9DAC00001D14}">
  <dimension ref="A2:AF88"/>
  <sheetViews>
    <sheetView tabSelected="1" zoomScale="94" zoomScaleNormal="94" workbookViewId="0">
      <selection sqref="A1:F1048576"/>
    </sheetView>
  </sheetViews>
  <sheetFormatPr baseColWidth="10" defaultRowHeight="12.5"/>
  <cols>
    <col min="1" max="24" width="3.81640625" customWidth="1"/>
    <col min="32" max="32" width="14.54296875" customWidth="1"/>
  </cols>
  <sheetData>
    <row r="2" spans="1:32">
      <c r="A2" s="214" t="s">
        <v>77</v>
      </c>
      <c r="B2" s="214"/>
      <c r="C2" s="214"/>
      <c r="D2" s="214"/>
      <c r="E2" s="214"/>
      <c r="F2" s="214"/>
      <c r="G2" s="214"/>
      <c r="H2" s="214"/>
      <c r="I2" s="214"/>
      <c r="J2" s="214"/>
      <c r="K2" s="214"/>
      <c r="L2" s="214"/>
      <c r="M2" s="214"/>
      <c r="N2" s="214"/>
      <c r="O2" s="214"/>
      <c r="P2" s="214"/>
      <c r="Q2" s="214"/>
      <c r="R2" s="214"/>
      <c r="S2" s="214"/>
      <c r="T2" s="214"/>
      <c r="U2" s="214"/>
      <c r="V2" s="214"/>
      <c r="W2" s="214"/>
      <c r="X2" s="214"/>
      <c r="AF2" s="2" t="s">
        <v>113</v>
      </c>
    </row>
    <row r="3" spans="1:32" ht="12.5" customHeight="1">
      <c r="A3" s="210" t="s">
        <v>17</v>
      </c>
      <c r="B3" s="210"/>
      <c r="C3" s="210"/>
      <c r="D3" s="210"/>
      <c r="E3" s="221" t="s">
        <v>65</v>
      </c>
      <c r="F3" s="221"/>
      <c r="G3" s="221"/>
      <c r="H3" s="221"/>
      <c r="I3" s="238" t="s">
        <v>61</v>
      </c>
      <c r="J3" s="238"/>
      <c r="K3" s="238"/>
      <c r="L3" s="238"/>
      <c r="M3" s="238"/>
      <c r="N3" s="238"/>
      <c r="O3" s="238"/>
      <c r="P3" s="238"/>
      <c r="Q3" s="238"/>
      <c r="R3" s="238"/>
      <c r="S3" s="238"/>
      <c r="T3" s="238"/>
      <c r="U3" s="238"/>
      <c r="V3" s="238"/>
      <c r="W3" s="238"/>
      <c r="X3" s="238"/>
    </row>
    <row r="4" spans="1:32" ht="12.5" customHeight="1">
      <c r="A4" s="210"/>
      <c r="B4" s="210"/>
      <c r="C4" s="210"/>
      <c r="D4" s="210"/>
      <c r="E4" s="240"/>
      <c r="F4" s="240"/>
      <c r="G4" s="240"/>
      <c r="H4" s="240"/>
      <c r="I4" s="241" t="s">
        <v>63</v>
      </c>
      <c r="J4" s="241"/>
      <c r="K4" s="241"/>
      <c r="L4" s="241"/>
      <c r="M4" s="243" t="s">
        <v>63</v>
      </c>
      <c r="N4" s="243"/>
      <c r="O4" s="243"/>
      <c r="P4" s="243"/>
      <c r="Q4" s="231" t="s">
        <v>62</v>
      </c>
      <c r="R4" s="231"/>
      <c r="S4" s="231"/>
      <c r="T4" s="231"/>
      <c r="U4" s="231"/>
      <c r="V4" s="231"/>
      <c r="W4" s="231"/>
      <c r="X4" s="231"/>
      <c r="AF4" t="s">
        <v>89</v>
      </c>
    </row>
    <row r="5" spans="1:32">
      <c r="A5" s="210"/>
      <c r="B5" s="210"/>
      <c r="C5" s="210"/>
      <c r="D5" s="210"/>
      <c r="E5" s="240"/>
      <c r="F5" s="240"/>
      <c r="G5" s="240"/>
      <c r="H5" s="240"/>
      <c r="I5" s="242"/>
      <c r="J5" s="242"/>
      <c r="K5" s="242"/>
      <c r="L5" s="242"/>
      <c r="M5" s="241"/>
      <c r="N5" s="241"/>
      <c r="O5" s="241"/>
      <c r="P5" s="241"/>
      <c r="Q5" s="222" t="s">
        <v>37</v>
      </c>
      <c r="R5" s="222"/>
      <c r="S5" s="222"/>
      <c r="T5" s="222"/>
      <c r="U5" s="222" t="s">
        <v>75</v>
      </c>
      <c r="V5" s="222"/>
      <c r="W5" s="222"/>
      <c r="X5" s="222"/>
      <c r="AF5" t="s">
        <v>43</v>
      </c>
    </row>
    <row r="6" spans="1:32" ht="12.5" customHeight="1">
      <c r="A6" s="210"/>
      <c r="B6" s="210"/>
      <c r="C6" s="210"/>
      <c r="D6" s="210"/>
      <c r="E6" s="215" t="s">
        <v>64</v>
      </c>
      <c r="F6" s="215"/>
      <c r="G6" s="215"/>
      <c r="H6" s="215"/>
      <c r="I6" s="215" t="s">
        <v>36</v>
      </c>
      <c r="J6" s="215"/>
      <c r="K6" s="215"/>
      <c r="L6" s="215"/>
      <c r="M6" s="215" t="s">
        <v>73</v>
      </c>
      <c r="N6" s="215"/>
      <c r="O6" s="215"/>
      <c r="P6" s="215"/>
      <c r="Q6" s="215" t="s">
        <v>73</v>
      </c>
      <c r="R6" s="215"/>
      <c r="S6" s="215"/>
      <c r="T6" s="215"/>
      <c r="U6" s="215" t="s">
        <v>73</v>
      </c>
      <c r="V6" s="215"/>
      <c r="W6" s="215"/>
      <c r="X6" s="215"/>
      <c r="AF6" t="s">
        <v>44</v>
      </c>
    </row>
    <row r="7" spans="1:32">
      <c r="A7" s="210" t="s">
        <v>66</v>
      </c>
      <c r="B7" s="210"/>
      <c r="C7" s="210"/>
      <c r="D7" s="210"/>
      <c r="E7" s="239">
        <v>1000</v>
      </c>
      <c r="F7" s="238"/>
      <c r="G7" s="238"/>
      <c r="H7" s="238"/>
      <c r="I7" s="235" t="s">
        <v>41</v>
      </c>
      <c r="J7" s="236"/>
      <c r="K7" s="236"/>
      <c r="L7" s="237"/>
      <c r="M7" s="238" t="str">
        <f>I7</f>
        <v>&lt; 1</v>
      </c>
      <c r="N7" s="238"/>
      <c r="O7" s="238"/>
      <c r="P7" s="238"/>
      <c r="Q7" s="220" t="s">
        <v>41</v>
      </c>
      <c r="R7" s="220"/>
      <c r="S7" s="220"/>
      <c r="T7" s="220"/>
      <c r="U7" s="220" t="s">
        <v>41</v>
      </c>
      <c r="V7" s="220"/>
      <c r="W7" s="220"/>
      <c r="X7" s="220"/>
      <c r="AF7" t="s">
        <v>45</v>
      </c>
    </row>
    <row r="8" spans="1:32">
      <c r="A8" s="210" t="s">
        <v>67</v>
      </c>
      <c r="B8" s="210"/>
      <c r="C8" s="210"/>
      <c r="D8" s="210"/>
      <c r="E8" s="239">
        <v>1000</v>
      </c>
      <c r="F8" s="238"/>
      <c r="G8" s="238"/>
      <c r="H8" s="238"/>
      <c r="I8" s="235" t="s">
        <v>41</v>
      </c>
      <c r="J8" s="236"/>
      <c r="K8" s="236"/>
      <c r="L8" s="237"/>
      <c r="M8" s="238" t="str">
        <f t="shared" ref="M8:M12" si="0">I8</f>
        <v>&lt; 1</v>
      </c>
      <c r="N8" s="238"/>
      <c r="O8" s="238"/>
      <c r="P8" s="238"/>
      <c r="Q8" s="220" t="s">
        <v>41</v>
      </c>
      <c r="R8" s="220"/>
      <c r="S8" s="220"/>
      <c r="T8" s="220"/>
      <c r="U8" s="220" t="s">
        <v>41</v>
      </c>
      <c r="V8" s="220"/>
      <c r="W8" s="220"/>
      <c r="X8" s="220"/>
      <c r="AF8" t="s">
        <v>46</v>
      </c>
    </row>
    <row r="9" spans="1:32">
      <c r="A9" s="210" t="s">
        <v>101</v>
      </c>
      <c r="B9" s="210"/>
      <c r="C9" s="210"/>
      <c r="D9" s="210"/>
      <c r="E9" s="239">
        <v>1000</v>
      </c>
      <c r="F9" s="238"/>
      <c r="G9" s="238"/>
      <c r="H9" s="238"/>
      <c r="I9" s="235" t="s">
        <v>41</v>
      </c>
      <c r="J9" s="236"/>
      <c r="K9" s="236"/>
      <c r="L9" s="237"/>
      <c r="M9" s="238" t="str">
        <f t="shared" si="0"/>
        <v>&lt; 1</v>
      </c>
      <c r="N9" s="238"/>
      <c r="O9" s="238"/>
      <c r="P9" s="238"/>
      <c r="Q9" s="220" t="s">
        <v>41</v>
      </c>
      <c r="R9" s="220"/>
      <c r="S9" s="220"/>
      <c r="T9" s="220"/>
      <c r="U9" s="220" t="s">
        <v>41</v>
      </c>
      <c r="V9" s="220"/>
      <c r="W9" s="220"/>
      <c r="X9" s="220"/>
      <c r="AF9" t="s">
        <v>47</v>
      </c>
    </row>
    <row r="10" spans="1:32">
      <c r="A10" s="210" t="s">
        <v>90</v>
      </c>
      <c r="B10" s="210"/>
      <c r="C10" s="210"/>
      <c r="D10" s="210"/>
      <c r="E10" s="239">
        <v>1000</v>
      </c>
      <c r="F10" s="238"/>
      <c r="G10" s="238"/>
      <c r="H10" s="238"/>
      <c r="I10" s="235">
        <v>8</v>
      </c>
      <c r="J10" s="236"/>
      <c r="K10" s="236"/>
      <c r="L10" s="237"/>
      <c r="M10" s="238">
        <f t="shared" si="0"/>
        <v>8</v>
      </c>
      <c r="N10" s="238"/>
      <c r="O10" s="238"/>
      <c r="P10" s="238"/>
      <c r="Q10" s="220">
        <v>2</v>
      </c>
      <c r="R10" s="220"/>
      <c r="S10" s="220"/>
      <c r="T10" s="220"/>
      <c r="U10" s="220" t="s">
        <v>41</v>
      </c>
      <c r="V10" s="220"/>
      <c r="W10" s="220"/>
      <c r="X10" s="220"/>
      <c r="AF10" t="s">
        <v>48</v>
      </c>
    </row>
    <row r="11" spans="1:32" ht="12.5" customHeight="1">
      <c r="A11" s="210" t="s">
        <v>91</v>
      </c>
      <c r="B11" s="210"/>
      <c r="C11" s="210"/>
      <c r="D11" s="210"/>
      <c r="E11" s="239">
        <v>1000</v>
      </c>
      <c r="F11" s="238"/>
      <c r="G11" s="238"/>
      <c r="H11" s="238"/>
      <c r="I11" s="235">
        <v>2</v>
      </c>
      <c r="J11" s="236"/>
      <c r="K11" s="236"/>
      <c r="L11" s="237"/>
      <c r="M11" s="238">
        <f t="shared" si="0"/>
        <v>2</v>
      </c>
      <c r="N11" s="238"/>
      <c r="O11" s="238"/>
      <c r="P11" s="238"/>
      <c r="Q11" s="220">
        <v>1</v>
      </c>
      <c r="R11" s="220"/>
      <c r="S11" s="220"/>
      <c r="T11" s="220"/>
      <c r="U11" s="220" t="s">
        <v>41</v>
      </c>
      <c r="V11" s="220"/>
      <c r="W11" s="220"/>
      <c r="X11" s="220"/>
      <c r="AF11" t="s">
        <v>49</v>
      </c>
    </row>
    <row r="12" spans="1:32" ht="12.5" customHeight="1">
      <c r="A12" s="210" t="s">
        <v>92</v>
      </c>
      <c r="B12" s="210"/>
      <c r="C12" s="210"/>
      <c r="D12" s="210"/>
      <c r="E12" s="239">
        <v>1000</v>
      </c>
      <c r="F12" s="238"/>
      <c r="G12" s="238"/>
      <c r="H12" s="238"/>
      <c r="I12" s="235">
        <v>4</v>
      </c>
      <c r="J12" s="236"/>
      <c r="K12" s="236"/>
      <c r="L12" s="237"/>
      <c r="M12" s="238">
        <f t="shared" si="0"/>
        <v>4</v>
      </c>
      <c r="N12" s="238"/>
      <c r="O12" s="238"/>
      <c r="P12" s="238"/>
      <c r="Q12" s="220">
        <v>1</v>
      </c>
      <c r="R12" s="220"/>
      <c r="S12" s="220"/>
      <c r="T12" s="220"/>
      <c r="U12" s="220" t="s">
        <v>41</v>
      </c>
      <c r="V12" s="220"/>
      <c r="W12" s="220"/>
      <c r="X12" s="220"/>
      <c r="AF12" t="s">
        <v>50</v>
      </c>
    </row>
    <row r="13" spans="1:32">
      <c r="A13" s="210" t="s">
        <v>93</v>
      </c>
      <c r="B13" s="210"/>
      <c r="C13" s="210"/>
      <c r="D13" s="210"/>
      <c r="E13" s="238">
        <v>200</v>
      </c>
      <c r="F13" s="238"/>
      <c r="G13" s="238"/>
      <c r="H13" s="238"/>
      <c r="I13" s="235">
        <v>3</v>
      </c>
      <c r="J13" s="236"/>
      <c r="K13" s="236"/>
      <c r="L13" s="237"/>
      <c r="M13" s="238">
        <f t="shared" ref="M13" si="1">IF(I13="&lt; 1","&lt; 5",I13*5)</f>
        <v>15</v>
      </c>
      <c r="N13" s="238"/>
      <c r="O13" s="238"/>
      <c r="P13" s="238"/>
      <c r="Q13" s="220">
        <v>5</v>
      </c>
      <c r="R13" s="220"/>
      <c r="S13" s="220"/>
      <c r="T13" s="220"/>
      <c r="U13" s="220" t="s">
        <v>41</v>
      </c>
      <c r="V13" s="220"/>
      <c r="W13" s="220"/>
      <c r="X13" s="220"/>
      <c r="AF13" t="s">
        <v>51</v>
      </c>
    </row>
    <row r="14" spans="1:32">
      <c r="A14" s="210" t="s">
        <v>94</v>
      </c>
      <c r="B14" s="210"/>
      <c r="C14" s="210"/>
      <c r="D14" s="210"/>
      <c r="E14" s="238">
        <v>200</v>
      </c>
      <c r="F14" s="238"/>
      <c r="G14" s="238"/>
      <c r="H14" s="238"/>
      <c r="I14" s="235">
        <v>3</v>
      </c>
      <c r="J14" s="236"/>
      <c r="K14" s="236"/>
      <c r="L14" s="237"/>
      <c r="M14" s="238">
        <f>IF(I14="&lt; 1","&lt; 5",I14*5)</f>
        <v>15</v>
      </c>
      <c r="N14" s="238"/>
      <c r="O14" s="238"/>
      <c r="P14" s="238"/>
      <c r="Q14" s="220">
        <v>10</v>
      </c>
      <c r="R14" s="220"/>
      <c r="S14" s="220"/>
      <c r="T14" s="220"/>
      <c r="U14" s="220" t="s">
        <v>102</v>
      </c>
      <c r="V14" s="220"/>
      <c r="W14" s="220"/>
      <c r="X14" s="220"/>
      <c r="AF14" t="s">
        <v>52</v>
      </c>
    </row>
    <row r="15" spans="1:32">
      <c r="A15" s="210" t="s">
        <v>95</v>
      </c>
      <c r="B15" s="210"/>
      <c r="C15" s="210"/>
      <c r="D15" s="210"/>
      <c r="E15" s="238">
        <v>200</v>
      </c>
      <c r="F15" s="238"/>
      <c r="G15" s="238"/>
      <c r="H15" s="238"/>
      <c r="I15" s="235" t="s">
        <v>41</v>
      </c>
      <c r="J15" s="236"/>
      <c r="K15" s="236"/>
      <c r="L15" s="237"/>
      <c r="M15" s="238" t="str">
        <f t="shared" ref="M15:M20" si="2">IF(I15="&lt; 1","&lt; 5",I15*5)</f>
        <v>&lt; 5</v>
      </c>
      <c r="N15" s="238"/>
      <c r="O15" s="238"/>
      <c r="P15" s="238"/>
      <c r="Q15" s="220" t="s">
        <v>102</v>
      </c>
      <c r="R15" s="220"/>
      <c r="S15" s="220"/>
      <c r="T15" s="220"/>
      <c r="U15" s="220" t="s">
        <v>102</v>
      </c>
      <c r="V15" s="220"/>
      <c r="W15" s="220"/>
      <c r="X15" s="220"/>
      <c r="AF15" t="s">
        <v>53</v>
      </c>
    </row>
    <row r="16" spans="1:32">
      <c r="A16" s="210" t="s">
        <v>96</v>
      </c>
      <c r="B16" s="210"/>
      <c r="C16" s="210"/>
      <c r="D16" s="210"/>
      <c r="E16" s="238">
        <v>200</v>
      </c>
      <c r="F16" s="238"/>
      <c r="G16" s="238"/>
      <c r="H16" s="238"/>
      <c r="I16" s="235">
        <v>3</v>
      </c>
      <c r="J16" s="236"/>
      <c r="K16" s="236"/>
      <c r="L16" s="237"/>
      <c r="M16" s="238">
        <f t="shared" si="2"/>
        <v>15</v>
      </c>
      <c r="N16" s="238"/>
      <c r="O16" s="238"/>
      <c r="P16" s="238"/>
      <c r="Q16" s="220">
        <v>5</v>
      </c>
      <c r="R16" s="220"/>
      <c r="S16" s="220"/>
      <c r="T16" s="220"/>
      <c r="U16" s="220" t="s">
        <v>102</v>
      </c>
      <c r="V16" s="220"/>
      <c r="W16" s="220"/>
      <c r="X16" s="220"/>
    </row>
    <row r="17" spans="1:32">
      <c r="A17" s="210" t="s">
        <v>97</v>
      </c>
      <c r="B17" s="210"/>
      <c r="C17" s="210"/>
      <c r="D17" s="210"/>
      <c r="E17" s="238">
        <v>200</v>
      </c>
      <c r="F17" s="238"/>
      <c r="G17" s="238"/>
      <c r="H17" s="238"/>
      <c r="I17" s="235">
        <v>3</v>
      </c>
      <c r="J17" s="236"/>
      <c r="K17" s="236"/>
      <c r="L17" s="237"/>
      <c r="M17" s="238">
        <f t="shared" si="2"/>
        <v>15</v>
      </c>
      <c r="N17" s="238"/>
      <c r="O17" s="238"/>
      <c r="P17" s="238"/>
      <c r="Q17" s="220">
        <v>5</v>
      </c>
      <c r="R17" s="220"/>
      <c r="S17" s="220"/>
      <c r="T17" s="220"/>
      <c r="U17" s="220" t="s">
        <v>102</v>
      </c>
      <c r="V17" s="220"/>
      <c r="W17" s="220"/>
      <c r="X17" s="220"/>
    </row>
    <row r="18" spans="1:32">
      <c r="A18" s="210" t="s">
        <v>98</v>
      </c>
      <c r="B18" s="210"/>
      <c r="C18" s="210"/>
      <c r="D18" s="210"/>
      <c r="E18" s="238">
        <v>200</v>
      </c>
      <c r="F18" s="238"/>
      <c r="G18" s="238"/>
      <c r="H18" s="238"/>
      <c r="I18" s="235" t="s">
        <v>41</v>
      </c>
      <c r="J18" s="236"/>
      <c r="K18" s="236"/>
      <c r="L18" s="237"/>
      <c r="M18" s="238" t="str">
        <f t="shared" si="2"/>
        <v>&lt; 5</v>
      </c>
      <c r="N18" s="238"/>
      <c r="O18" s="238"/>
      <c r="P18" s="238"/>
      <c r="Q18" s="220" t="s">
        <v>102</v>
      </c>
      <c r="R18" s="220"/>
      <c r="S18" s="220"/>
      <c r="T18" s="220"/>
      <c r="U18" s="220" t="s">
        <v>102</v>
      </c>
      <c r="V18" s="220"/>
      <c r="W18" s="220"/>
      <c r="X18" s="220"/>
    </row>
    <row r="19" spans="1:32">
      <c r="A19" s="210" t="s">
        <v>99</v>
      </c>
      <c r="B19" s="210"/>
      <c r="C19" s="210"/>
      <c r="D19" s="210"/>
      <c r="E19" s="238">
        <v>200</v>
      </c>
      <c r="F19" s="238"/>
      <c r="G19" s="238"/>
      <c r="H19" s="238"/>
      <c r="I19" s="235">
        <v>1</v>
      </c>
      <c r="J19" s="236"/>
      <c r="K19" s="236"/>
      <c r="L19" s="237"/>
      <c r="M19" s="238">
        <f t="shared" si="2"/>
        <v>5</v>
      </c>
      <c r="N19" s="238"/>
      <c r="O19" s="238"/>
      <c r="P19" s="238"/>
      <c r="Q19" s="220" t="s">
        <v>102</v>
      </c>
      <c r="R19" s="220"/>
      <c r="S19" s="220"/>
      <c r="T19" s="220"/>
      <c r="U19" s="220" t="s">
        <v>102</v>
      </c>
      <c r="V19" s="220"/>
      <c r="W19" s="220"/>
      <c r="X19" s="220"/>
      <c r="AF19" t="s">
        <v>69</v>
      </c>
    </row>
    <row r="20" spans="1:32">
      <c r="A20" s="210" t="s">
        <v>100</v>
      </c>
      <c r="B20" s="210"/>
      <c r="C20" s="210"/>
      <c r="D20" s="210"/>
      <c r="E20" s="238">
        <v>200</v>
      </c>
      <c r="F20" s="238"/>
      <c r="G20" s="238"/>
      <c r="H20" s="238"/>
      <c r="I20" s="235" t="s">
        <v>41</v>
      </c>
      <c r="J20" s="236"/>
      <c r="K20" s="236"/>
      <c r="L20" s="237"/>
      <c r="M20" s="238" t="str">
        <f t="shared" si="2"/>
        <v>&lt; 5</v>
      </c>
      <c r="N20" s="238"/>
      <c r="O20" s="238"/>
      <c r="P20" s="238"/>
      <c r="Q20" s="220" t="s">
        <v>102</v>
      </c>
      <c r="R20" s="220"/>
      <c r="S20" s="220"/>
      <c r="T20" s="220"/>
      <c r="U20" s="220" t="s">
        <v>102</v>
      </c>
      <c r="V20" s="220"/>
      <c r="W20" s="220"/>
      <c r="X20" s="220"/>
      <c r="AF20" t="s">
        <v>6</v>
      </c>
    </row>
    <row r="21" spans="1:32">
      <c r="AF21" t="s">
        <v>5</v>
      </c>
    </row>
    <row r="22" spans="1:32">
      <c r="A22" s="214" t="s">
        <v>79</v>
      </c>
      <c r="B22" s="214"/>
      <c r="C22" s="214"/>
      <c r="D22" s="214"/>
      <c r="E22" s="214"/>
      <c r="F22" s="214"/>
      <c r="G22" s="214"/>
      <c r="H22" s="214"/>
      <c r="I22" s="214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AF22" t="s">
        <v>4</v>
      </c>
    </row>
    <row r="23" spans="1:32">
      <c r="A23" s="210" t="s">
        <v>17</v>
      </c>
      <c r="B23" s="210"/>
      <c r="C23" s="210"/>
      <c r="D23" s="210"/>
      <c r="E23" s="225" t="s">
        <v>63</v>
      </c>
      <c r="F23" s="226"/>
      <c r="G23" s="226"/>
      <c r="H23" s="226"/>
      <c r="I23" s="226"/>
      <c r="J23" s="226"/>
      <c r="K23" s="226"/>
      <c r="L23" s="226"/>
      <c r="M23" s="226"/>
      <c r="N23" s="226"/>
      <c r="O23" s="226"/>
      <c r="P23" s="227"/>
      <c r="Q23" s="231" t="s">
        <v>62</v>
      </c>
      <c r="R23" s="231"/>
      <c r="S23" s="231"/>
      <c r="T23" s="231"/>
      <c r="U23" s="231"/>
      <c r="V23" s="231"/>
      <c r="W23" s="231"/>
      <c r="X23" s="231"/>
      <c r="AF23" t="s">
        <v>157</v>
      </c>
    </row>
    <row r="24" spans="1:32">
      <c r="A24" s="210"/>
      <c r="B24" s="210"/>
      <c r="C24" s="210"/>
      <c r="D24" s="210"/>
      <c r="E24" s="228"/>
      <c r="F24" s="229"/>
      <c r="G24" s="229"/>
      <c r="H24" s="229"/>
      <c r="I24" s="229"/>
      <c r="J24" s="229"/>
      <c r="K24" s="229"/>
      <c r="L24" s="229"/>
      <c r="M24" s="229"/>
      <c r="N24" s="229"/>
      <c r="O24" s="229"/>
      <c r="P24" s="230"/>
      <c r="Q24" s="222" t="s">
        <v>37</v>
      </c>
      <c r="R24" s="222"/>
      <c r="S24" s="222"/>
      <c r="T24" s="222"/>
      <c r="U24" s="222" t="s">
        <v>75</v>
      </c>
      <c r="V24" s="222"/>
      <c r="W24" s="222"/>
      <c r="X24" s="222"/>
      <c r="AF24" t="s">
        <v>70</v>
      </c>
    </row>
    <row r="25" spans="1:32">
      <c r="A25" s="210"/>
      <c r="B25" s="210"/>
      <c r="C25" s="210"/>
      <c r="D25" s="210"/>
      <c r="E25" s="232" t="s">
        <v>105</v>
      </c>
      <c r="F25" s="233"/>
      <c r="G25" s="233"/>
      <c r="H25" s="233"/>
      <c r="I25" s="233"/>
      <c r="J25" s="233"/>
      <c r="K25" s="233"/>
      <c r="L25" s="233"/>
      <c r="M25" s="233"/>
      <c r="N25" s="233"/>
      <c r="O25" s="233"/>
      <c r="P25" s="234"/>
      <c r="Q25" s="215" t="s">
        <v>73</v>
      </c>
      <c r="R25" s="215"/>
      <c r="S25" s="215"/>
      <c r="T25" s="215"/>
      <c r="U25" s="215" t="s">
        <v>73</v>
      </c>
      <c r="V25" s="215"/>
      <c r="W25" s="215"/>
      <c r="X25" s="215"/>
      <c r="AF25" t="s">
        <v>188</v>
      </c>
    </row>
    <row r="26" spans="1:32">
      <c r="A26" s="210" t="s">
        <v>103</v>
      </c>
      <c r="B26" s="210"/>
      <c r="C26" s="210"/>
      <c r="D26" s="210"/>
      <c r="E26" s="216" t="s">
        <v>41</v>
      </c>
      <c r="F26" s="217"/>
      <c r="G26" s="217"/>
      <c r="H26" s="217"/>
      <c r="I26" s="217"/>
      <c r="J26" s="217"/>
      <c r="K26" s="217"/>
      <c r="L26" s="217"/>
      <c r="M26" s="217"/>
      <c r="N26" s="217"/>
      <c r="O26" s="217"/>
      <c r="P26" s="218"/>
      <c r="Q26" s="219" t="s">
        <v>41</v>
      </c>
      <c r="R26" s="220"/>
      <c r="S26" s="220"/>
      <c r="T26" s="220"/>
      <c r="U26" s="219" t="s">
        <v>41</v>
      </c>
      <c r="V26" s="220"/>
      <c r="W26" s="220"/>
      <c r="X26" s="220"/>
      <c r="AF26" t="s">
        <v>158</v>
      </c>
    </row>
    <row r="27" spans="1:32">
      <c r="A27" s="210" t="s">
        <v>104</v>
      </c>
      <c r="B27" s="210"/>
      <c r="C27" s="210"/>
      <c r="D27" s="210"/>
      <c r="E27" s="216" t="s">
        <v>41</v>
      </c>
      <c r="F27" s="217"/>
      <c r="G27" s="217"/>
      <c r="H27" s="217"/>
      <c r="I27" s="217"/>
      <c r="J27" s="217"/>
      <c r="K27" s="217"/>
      <c r="L27" s="217"/>
      <c r="M27" s="217"/>
      <c r="N27" s="217"/>
      <c r="O27" s="217"/>
      <c r="P27" s="218"/>
      <c r="Q27" s="219" t="s">
        <v>41</v>
      </c>
      <c r="R27" s="220"/>
      <c r="S27" s="220"/>
      <c r="T27" s="220"/>
      <c r="U27" s="219" t="s">
        <v>41</v>
      </c>
      <c r="V27" s="220"/>
      <c r="W27" s="220"/>
      <c r="X27" s="220"/>
      <c r="AF27" t="s">
        <v>159</v>
      </c>
    </row>
    <row r="28" spans="1:32">
      <c r="A28" s="210" t="s">
        <v>76</v>
      </c>
      <c r="B28" s="210"/>
      <c r="C28" s="210"/>
      <c r="D28" s="210"/>
      <c r="E28" s="216" t="s">
        <v>41</v>
      </c>
      <c r="F28" s="217"/>
      <c r="G28" s="217"/>
      <c r="H28" s="217"/>
      <c r="I28" s="217"/>
      <c r="J28" s="217"/>
      <c r="K28" s="217"/>
      <c r="L28" s="217"/>
      <c r="M28" s="217"/>
      <c r="N28" s="217"/>
      <c r="O28" s="217"/>
      <c r="P28" s="218"/>
      <c r="Q28" s="219" t="s">
        <v>41</v>
      </c>
      <c r="R28" s="220"/>
      <c r="S28" s="220"/>
      <c r="T28" s="220"/>
      <c r="U28" s="219" t="s">
        <v>41</v>
      </c>
      <c r="V28" s="220"/>
      <c r="W28" s="220"/>
      <c r="X28" s="220"/>
    </row>
    <row r="29" spans="1:32" ht="12.5" customHeight="1">
      <c r="A29" s="210" t="s">
        <v>106</v>
      </c>
      <c r="B29" s="210"/>
      <c r="C29" s="210"/>
      <c r="D29" s="210"/>
      <c r="E29" s="216" t="s">
        <v>41</v>
      </c>
      <c r="F29" s="217"/>
      <c r="G29" s="217"/>
      <c r="H29" s="217"/>
      <c r="I29" s="217"/>
      <c r="J29" s="217"/>
      <c r="K29" s="217"/>
      <c r="L29" s="217"/>
      <c r="M29" s="217"/>
      <c r="N29" s="217"/>
      <c r="O29" s="217"/>
      <c r="P29" s="218"/>
      <c r="Q29" s="219" t="s">
        <v>41</v>
      </c>
      <c r="R29" s="220"/>
      <c r="S29" s="220"/>
      <c r="T29" s="220"/>
      <c r="U29" s="219" t="s">
        <v>41</v>
      </c>
      <c r="V29" s="220"/>
      <c r="W29" s="220"/>
      <c r="X29" s="220"/>
    </row>
    <row r="30" spans="1:32">
      <c r="A30" s="210" t="s">
        <v>107</v>
      </c>
      <c r="B30" s="210"/>
      <c r="C30" s="210"/>
      <c r="D30" s="210"/>
      <c r="E30" s="216" t="s">
        <v>41</v>
      </c>
      <c r="F30" s="217"/>
      <c r="G30" s="217"/>
      <c r="H30" s="217"/>
      <c r="I30" s="217"/>
      <c r="J30" s="217"/>
      <c r="K30" s="217"/>
      <c r="L30" s="217"/>
      <c r="M30" s="217"/>
      <c r="N30" s="217"/>
      <c r="O30" s="217"/>
      <c r="P30" s="218"/>
      <c r="Q30" s="219" t="s">
        <v>41</v>
      </c>
      <c r="R30" s="220"/>
      <c r="S30" s="220"/>
      <c r="T30" s="220"/>
      <c r="U30" s="219" t="s">
        <v>41</v>
      </c>
      <c r="V30" s="220"/>
      <c r="W30" s="220"/>
      <c r="X30" s="220"/>
    </row>
    <row r="31" spans="1:32">
      <c r="A31" s="210" t="s">
        <v>108</v>
      </c>
      <c r="B31" s="210"/>
      <c r="C31" s="210"/>
      <c r="D31" s="210"/>
      <c r="E31" s="216" t="s">
        <v>41</v>
      </c>
      <c r="F31" s="217"/>
      <c r="G31" s="217"/>
      <c r="H31" s="217"/>
      <c r="I31" s="217"/>
      <c r="J31" s="217"/>
      <c r="K31" s="217"/>
      <c r="L31" s="217"/>
      <c r="M31" s="217"/>
      <c r="N31" s="217"/>
      <c r="O31" s="217"/>
      <c r="P31" s="218"/>
      <c r="Q31" s="219" t="s">
        <v>41</v>
      </c>
      <c r="R31" s="220"/>
      <c r="S31" s="220"/>
      <c r="T31" s="220"/>
      <c r="U31" s="219" t="s">
        <v>41</v>
      </c>
      <c r="V31" s="220"/>
      <c r="W31" s="220"/>
      <c r="X31" s="220"/>
      <c r="AF31" t="s">
        <v>189</v>
      </c>
    </row>
    <row r="32" spans="1:32">
      <c r="A32" s="210" t="s">
        <v>109</v>
      </c>
      <c r="B32" s="210"/>
      <c r="C32" s="210"/>
      <c r="D32" s="210"/>
      <c r="E32" s="216" t="s">
        <v>41</v>
      </c>
      <c r="F32" s="217"/>
      <c r="G32" s="217"/>
      <c r="H32" s="217"/>
      <c r="I32" s="217"/>
      <c r="J32" s="217"/>
      <c r="K32" s="217"/>
      <c r="L32" s="217"/>
      <c r="M32" s="217"/>
      <c r="N32" s="217"/>
      <c r="O32" s="217"/>
      <c r="P32" s="218"/>
      <c r="Q32" s="219" t="s">
        <v>41</v>
      </c>
      <c r="R32" s="220"/>
      <c r="S32" s="220"/>
      <c r="T32" s="220"/>
      <c r="U32" s="219" t="s">
        <v>41</v>
      </c>
      <c r="V32" s="220"/>
      <c r="W32" s="220"/>
      <c r="X32" s="220"/>
      <c r="AF32" t="s">
        <v>200</v>
      </c>
    </row>
    <row r="33" spans="1:32">
      <c r="A33" s="210" t="s">
        <v>110</v>
      </c>
      <c r="B33" s="210"/>
      <c r="C33" s="210"/>
      <c r="D33" s="210"/>
      <c r="E33" s="216">
        <v>1</v>
      </c>
      <c r="F33" s="217"/>
      <c r="G33" s="217"/>
      <c r="H33" s="217"/>
      <c r="I33" s="217"/>
      <c r="J33" s="217"/>
      <c r="K33" s="217"/>
      <c r="L33" s="217"/>
      <c r="M33" s="217"/>
      <c r="N33" s="217"/>
      <c r="O33" s="217"/>
      <c r="P33" s="218"/>
      <c r="Q33" s="219" t="s">
        <v>41</v>
      </c>
      <c r="R33" s="220"/>
      <c r="S33" s="220"/>
      <c r="T33" s="220"/>
      <c r="U33" s="219" t="s">
        <v>41</v>
      </c>
      <c r="V33" s="220"/>
      <c r="W33" s="220"/>
      <c r="X33" s="220"/>
      <c r="AF33" t="s">
        <v>159</v>
      </c>
    </row>
    <row r="34" spans="1:32">
      <c r="A34" s="210" t="s">
        <v>111</v>
      </c>
      <c r="B34" s="210"/>
      <c r="C34" s="210"/>
      <c r="D34" s="210"/>
      <c r="E34" s="216" t="s">
        <v>41</v>
      </c>
      <c r="F34" s="217"/>
      <c r="G34" s="217"/>
      <c r="H34" s="217"/>
      <c r="I34" s="217"/>
      <c r="J34" s="217"/>
      <c r="K34" s="217"/>
      <c r="L34" s="217"/>
      <c r="M34" s="217"/>
      <c r="N34" s="217"/>
      <c r="O34" s="217"/>
      <c r="P34" s="218"/>
      <c r="Q34" s="219" t="s">
        <v>41</v>
      </c>
      <c r="R34" s="220"/>
      <c r="S34" s="220"/>
      <c r="T34" s="220"/>
      <c r="U34" s="219" t="s">
        <v>41</v>
      </c>
      <c r="V34" s="220"/>
      <c r="W34" s="220"/>
      <c r="X34" s="220"/>
      <c r="AF34" t="s">
        <v>160</v>
      </c>
    </row>
    <row r="35" spans="1:32">
      <c r="A35" s="210" t="s">
        <v>112</v>
      </c>
      <c r="B35" s="210"/>
      <c r="C35" s="210"/>
      <c r="D35" s="210"/>
      <c r="E35" s="216">
        <v>2</v>
      </c>
      <c r="F35" s="217"/>
      <c r="G35" s="217"/>
      <c r="H35" s="217"/>
      <c r="I35" s="217"/>
      <c r="J35" s="217"/>
      <c r="K35" s="217"/>
      <c r="L35" s="217"/>
      <c r="M35" s="217"/>
      <c r="N35" s="217"/>
      <c r="O35" s="217"/>
      <c r="P35" s="218"/>
      <c r="Q35" s="219" t="s">
        <v>41</v>
      </c>
      <c r="R35" s="220"/>
      <c r="S35" s="220"/>
      <c r="T35" s="220"/>
      <c r="U35" s="219" t="s">
        <v>41</v>
      </c>
      <c r="V35" s="220"/>
      <c r="W35" s="220"/>
      <c r="X35" s="220"/>
      <c r="AF35" t="s">
        <v>161</v>
      </c>
    </row>
    <row r="36" spans="1:32">
      <c r="AF36" t="s">
        <v>162</v>
      </c>
    </row>
    <row r="37" spans="1:32">
      <c r="A37" s="214" t="s">
        <v>80</v>
      </c>
      <c r="B37" s="214"/>
      <c r="C37" s="214"/>
      <c r="D37" s="214"/>
      <c r="E37" s="214"/>
      <c r="F37" s="214"/>
      <c r="G37" s="214"/>
      <c r="H37" s="214"/>
      <c r="I37" s="214"/>
      <c r="J37" s="214"/>
      <c r="K37" s="214"/>
      <c r="L37" s="214"/>
      <c r="M37" s="214"/>
      <c r="N37" s="214"/>
      <c r="O37" s="214"/>
      <c r="P37" s="214"/>
      <c r="Q37" s="214"/>
      <c r="R37" s="214"/>
      <c r="S37" s="214"/>
      <c r="T37" s="214"/>
      <c r="U37" s="214"/>
      <c r="V37" s="214"/>
      <c r="W37" s="214"/>
      <c r="X37" s="214"/>
      <c r="AF37" t="s">
        <v>163</v>
      </c>
    </row>
    <row r="38" spans="1:32">
      <c r="A38" s="210" t="s">
        <v>17</v>
      </c>
      <c r="B38" s="210"/>
      <c r="C38" s="210"/>
      <c r="D38" s="210"/>
      <c r="E38" s="210" t="s">
        <v>74</v>
      </c>
      <c r="F38" s="210"/>
      <c r="G38" s="210"/>
      <c r="H38" s="210"/>
      <c r="I38" s="210"/>
      <c r="J38" s="210"/>
      <c r="K38" s="210"/>
      <c r="L38" s="210"/>
      <c r="M38" s="210"/>
      <c r="N38" s="210"/>
      <c r="O38" s="221" t="s">
        <v>39</v>
      </c>
      <c r="P38" s="222"/>
      <c r="Q38" s="222"/>
      <c r="R38" s="222"/>
      <c r="S38" s="222"/>
      <c r="T38" s="222" t="s">
        <v>38</v>
      </c>
      <c r="U38" s="222"/>
      <c r="V38" s="222"/>
      <c r="W38" s="222"/>
      <c r="X38" s="222"/>
      <c r="AF38" t="s">
        <v>164</v>
      </c>
    </row>
    <row r="39" spans="1:32">
      <c r="A39" s="210"/>
      <c r="B39" s="210"/>
      <c r="C39" s="210"/>
      <c r="D39" s="210"/>
      <c r="E39" s="210"/>
      <c r="F39" s="210"/>
      <c r="G39" s="210"/>
      <c r="H39" s="210"/>
      <c r="I39" s="210"/>
      <c r="J39" s="210"/>
      <c r="K39" s="210"/>
      <c r="L39" s="210"/>
      <c r="M39" s="210"/>
      <c r="N39" s="210"/>
      <c r="O39" s="223"/>
      <c r="P39" s="223"/>
      <c r="Q39" s="223"/>
      <c r="R39" s="223"/>
      <c r="S39" s="223"/>
      <c r="T39" s="223"/>
      <c r="U39" s="223"/>
      <c r="V39" s="223"/>
      <c r="W39" s="223"/>
      <c r="X39" s="223"/>
      <c r="AF39" t="s">
        <v>165</v>
      </c>
    </row>
    <row r="40" spans="1:32">
      <c r="A40" s="210"/>
      <c r="B40" s="210"/>
      <c r="C40" s="210"/>
      <c r="D40" s="210"/>
      <c r="E40" s="210"/>
      <c r="F40" s="210"/>
      <c r="G40" s="210"/>
      <c r="H40" s="210"/>
      <c r="I40" s="210"/>
      <c r="J40" s="210"/>
      <c r="K40" s="210"/>
      <c r="L40" s="210"/>
      <c r="M40" s="210"/>
      <c r="N40" s="210"/>
      <c r="O40" s="224" t="s">
        <v>36</v>
      </c>
      <c r="P40" s="224"/>
      <c r="Q40" s="224"/>
      <c r="R40" s="224"/>
      <c r="S40" s="224"/>
      <c r="T40" s="224" t="s">
        <v>36</v>
      </c>
      <c r="U40" s="224"/>
      <c r="V40" s="224"/>
      <c r="W40" s="224"/>
      <c r="X40" s="224"/>
      <c r="AF40" t="s">
        <v>166</v>
      </c>
    </row>
    <row r="41" spans="1:32">
      <c r="A41" s="210" t="s">
        <v>28</v>
      </c>
      <c r="B41" s="210"/>
      <c r="C41" s="210"/>
      <c r="D41" s="210"/>
      <c r="E41" s="207" t="s">
        <v>140</v>
      </c>
      <c r="F41" s="208"/>
      <c r="G41" s="208"/>
      <c r="H41" s="208"/>
      <c r="I41" s="208"/>
      <c r="J41" s="208"/>
      <c r="K41" s="208"/>
      <c r="L41" s="208"/>
      <c r="M41" s="208"/>
      <c r="N41" s="209"/>
      <c r="O41" s="211" t="s">
        <v>41</v>
      </c>
      <c r="P41" s="212"/>
      <c r="Q41" s="212"/>
      <c r="R41" s="212"/>
      <c r="S41" s="213"/>
      <c r="T41" s="211" t="s">
        <v>41</v>
      </c>
      <c r="U41" s="212"/>
      <c r="V41" s="212"/>
      <c r="W41" s="212"/>
      <c r="X41" s="213"/>
    </row>
    <row r="42" spans="1:32">
      <c r="A42" s="210" t="s">
        <v>29</v>
      </c>
      <c r="B42" s="210"/>
      <c r="C42" s="210"/>
      <c r="D42" s="210"/>
      <c r="E42" s="207" t="s">
        <v>141</v>
      </c>
      <c r="F42" s="208"/>
      <c r="G42" s="208"/>
      <c r="H42" s="208"/>
      <c r="I42" s="208"/>
      <c r="J42" s="208"/>
      <c r="K42" s="208"/>
      <c r="L42" s="208"/>
      <c r="M42" s="208"/>
      <c r="N42" s="209"/>
      <c r="O42" s="211" t="s">
        <v>41</v>
      </c>
      <c r="P42" s="212"/>
      <c r="Q42" s="212"/>
      <c r="R42" s="212"/>
      <c r="S42" s="213"/>
      <c r="T42" s="211" t="s">
        <v>41</v>
      </c>
      <c r="U42" s="212"/>
      <c r="V42" s="212"/>
      <c r="W42" s="212"/>
      <c r="X42" s="213"/>
    </row>
    <row r="43" spans="1:32">
      <c r="A43" s="210" t="s">
        <v>30</v>
      </c>
      <c r="B43" s="210"/>
      <c r="C43" s="210"/>
      <c r="D43" s="210"/>
      <c r="E43" s="207" t="s">
        <v>142</v>
      </c>
      <c r="F43" s="208"/>
      <c r="G43" s="208"/>
      <c r="H43" s="208"/>
      <c r="I43" s="208"/>
      <c r="J43" s="208"/>
      <c r="K43" s="208"/>
      <c r="L43" s="208"/>
      <c r="M43" s="208"/>
      <c r="N43" s="209"/>
      <c r="O43" s="211" t="s">
        <v>41</v>
      </c>
      <c r="P43" s="212"/>
      <c r="Q43" s="212"/>
      <c r="R43" s="212"/>
      <c r="S43" s="213"/>
      <c r="T43" s="211" t="s">
        <v>41</v>
      </c>
      <c r="U43" s="212"/>
      <c r="V43" s="212"/>
      <c r="W43" s="212"/>
      <c r="X43" s="213"/>
    </row>
    <row r="44" spans="1:32">
      <c r="A44" s="210" t="s">
        <v>31</v>
      </c>
      <c r="B44" s="210"/>
      <c r="C44" s="210"/>
      <c r="D44" s="210"/>
      <c r="E44" s="207" t="s">
        <v>143</v>
      </c>
      <c r="F44" s="208"/>
      <c r="G44" s="208"/>
      <c r="H44" s="208"/>
      <c r="I44" s="208"/>
      <c r="J44" s="208"/>
      <c r="K44" s="208"/>
      <c r="L44" s="208"/>
      <c r="M44" s="208"/>
      <c r="N44" s="209"/>
      <c r="O44" s="211" t="s">
        <v>41</v>
      </c>
      <c r="P44" s="212"/>
      <c r="Q44" s="212"/>
      <c r="R44" s="212"/>
      <c r="S44" s="213"/>
      <c r="T44" s="211" t="s">
        <v>41</v>
      </c>
      <c r="U44" s="212"/>
      <c r="V44" s="212"/>
      <c r="W44" s="212"/>
      <c r="X44" s="213"/>
      <c r="AF44" t="s">
        <v>167</v>
      </c>
    </row>
    <row r="45" spans="1:32">
      <c r="A45" s="210" t="s">
        <v>32</v>
      </c>
      <c r="B45" s="210"/>
      <c r="C45" s="210"/>
      <c r="D45" s="210"/>
      <c r="E45" s="207" t="s">
        <v>141</v>
      </c>
      <c r="F45" s="208"/>
      <c r="G45" s="208"/>
      <c r="H45" s="208"/>
      <c r="I45" s="208"/>
      <c r="J45" s="208"/>
      <c r="K45" s="208"/>
      <c r="L45" s="208"/>
      <c r="M45" s="208"/>
      <c r="N45" s="209"/>
      <c r="O45" s="211" t="s">
        <v>41</v>
      </c>
      <c r="P45" s="212"/>
      <c r="Q45" s="212"/>
      <c r="R45" s="212"/>
      <c r="S45" s="213"/>
      <c r="T45" s="211" t="s">
        <v>41</v>
      </c>
      <c r="U45" s="212"/>
      <c r="V45" s="212"/>
      <c r="W45" s="212"/>
      <c r="X45" s="213"/>
      <c r="AF45" t="s">
        <v>25</v>
      </c>
    </row>
    <row r="46" spans="1:32">
      <c r="A46" s="210" t="s">
        <v>33</v>
      </c>
      <c r="B46" s="210"/>
      <c r="C46" s="210"/>
      <c r="D46" s="210"/>
      <c r="E46" s="207" t="s">
        <v>142</v>
      </c>
      <c r="F46" s="208"/>
      <c r="G46" s="208"/>
      <c r="H46" s="208"/>
      <c r="I46" s="208"/>
      <c r="J46" s="208"/>
      <c r="K46" s="208"/>
      <c r="L46" s="208"/>
      <c r="M46" s="208"/>
      <c r="N46" s="209"/>
      <c r="O46" s="211" t="s">
        <v>41</v>
      </c>
      <c r="P46" s="212"/>
      <c r="Q46" s="212"/>
      <c r="R46" s="212"/>
      <c r="S46" s="213"/>
      <c r="T46" s="211" t="s">
        <v>41</v>
      </c>
      <c r="U46" s="212"/>
      <c r="V46" s="212"/>
      <c r="W46" s="212"/>
      <c r="X46" s="213"/>
      <c r="AF46" t="s">
        <v>168</v>
      </c>
    </row>
    <row r="47" spans="1:32">
      <c r="A47" s="210" t="s">
        <v>34</v>
      </c>
      <c r="B47" s="210"/>
      <c r="C47" s="210"/>
      <c r="D47" s="210"/>
      <c r="E47" s="207" t="s">
        <v>143</v>
      </c>
      <c r="F47" s="208"/>
      <c r="G47" s="208"/>
      <c r="H47" s="208"/>
      <c r="I47" s="208"/>
      <c r="J47" s="208"/>
      <c r="K47" s="208"/>
      <c r="L47" s="208"/>
      <c r="M47" s="208"/>
      <c r="N47" s="209"/>
      <c r="O47" s="211" t="s">
        <v>41</v>
      </c>
      <c r="P47" s="212"/>
      <c r="Q47" s="212"/>
      <c r="R47" s="212"/>
      <c r="S47" s="213"/>
      <c r="T47" s="211" t="s">
        <v>41</v>
      </c>
      <c r="U47" s="212"/>
      <c r="V47" s="212"/>
      <c r="W47" s="212"/>
      <c r="X47" s="213"/>
    </row>
    <row r="48" spans="1:32">
      <c r="A48" s="210" t="s">
        <v>35</v>
      </c>
      <c r="B48" s="210"/>
      <c r="C48" s="210"/>
      <c r="D48" s="210"/>
      <c r="E48" s="207" t="s">
        <v>140</v>
      </c>
      <c r="F48" s="208"/>
      <c r="G48" s="208"/>
      <c r="H48" s="208"/>
      <c r="I48" s="208"/>
      <c r="J48" s="208"/>
      <c r="K48" s="208"/>
      <c r="L48" s="208"/>
      <c r="M48" s="208"/>
      <c r="N48" s="209"/>
      <c r="O48" s="211" t="s">
        <v>41</v>
      </c>
      <c r="P48" s="212"/>
      <c r="Q48" s="212"/>
      <c r="R48" s="212"/>
      <c r="S48" s="213"/>
      <c r="T48" s="211" t="s">
        <v>41</v>
      </c>
      <c r="U48" s="212"/>
      <c r="V48" s="212"/>
      <c r="W48" s="212"/>
      <c r="X48" s="213"/>
    </row>
    <row r="49" spans="1:24">
      <c r="A49" s="210" t="s">
        <v>54</v>
      </c>
      <c r="B49" s="210"/>
      <c r="C49" s="210"/>
      <c r="D49" s="210"/>
      <c r="E49" s="207" t="s">
        <v>141</v>
      </c>
      <c r="F49" s="208"/>
      <c r="G49" s="208"/>
      <c r="H49" s="208"/>
      <c r="I49" s="208"/>
      <c r="J49" s="208"/>
      <c r="K49" s="208"/>
      <c r="L49" s="208"/>
      <c r="M49" s="208"/>
      <c r="N49" s="209"/>
      <c r="O49" s="211" t="s">
        <v>41</v>
      </c>
      <c r="P49" s="212"/>
      <c r="Q49" s="212"/>
      <c r="R49" s="212"/>
      <c r="S49" s="213"/>
      <c r="T49" s="211" t="s">
        <v>41</v>
      </c>
      <c r="U49" s="212"/>
      <c r="V49" s="212"/>
      <c r="W49" s="212"/>
      <c r="X49" s="213"/>
    </row>
    <row r="50" spans="1:24">
      <c r="A50" s="210" t="s">
        <v>55</v>
      </c>
      <c r="B50" s="210"/>
      <c r="C50" s="210"/>
      <c r="D50" s="210"/>
      <c r="E50" s="207" t="s">
        <v>142</v>
      </c>
      <c r="F50" s="208"/>
      <c r="G50" s="208"/>
      <c r="H50" s="208"/>
      <c r="I50" s="208"/>
      <c r="J50" s="208"/>
      <c r="K50" s="208"/>
      <c r="L50" s="208"/>
      <c r="M50" s="208"/>
      <c r="N50" s="209"/>
      <c r="O50" s="211" t="s">
        <v>41</v>
      </c>
      <c r="P50" s="212"/>
      <c r="Q50" s="212"/>
      <c r="R50" s="212"/>
      <c r="S50" s="213"/>
      <c r="T50" s="211" t="s">
        <v>41</v>
      </c>
      <c r="U50" s="212"/>
      <c r="V50" s="212"/>
      <c r="W50" s="212"/>
      <c r="X50" s="213"/>
    </row>
    <row r="51" spans="1:24">
      <c r="A51" s="210" t="s">
        <v>56</v>
      </c>
      <c r="B51" s="210"/>
      <c r="C51" s="210"/>
      <c r="D51" s="210"/>
      <c r="E51" s="207" t="s">
        <v>143</v>
      </c>
      <c r="F51" s="208"/>
      <c r="G51" s="208"/>
      <c r="H51" s="208"/>
      <c r="I51" s="208"/>
      <c r="J51" s="208"/>
      <c r="K51" s="208"/>
      <c r="L51" s="208"/>
      <c r="M51" s="208"/>
      <c r="N51" s="209"/>
      <c r="O51" s="211" t="s">
        <v>41</v>
      </c>
      <c r="P51" s="212"/>
      <c r="Q51" s="212"/>
      <c r="R51" s="212"/>
      <c r="S51" s="213"/>
      <c r="T51" s="211" t="s">
        <v>41</v>
      </c>
      <c r="U51" s="212"/>
      <c r="V51" s="212"/>
      <c r="W51" s="212"/>
      <c r="X51" s="213"/>
    </row>
    <row r="52" spans="1:24">
      <c r="A52" s="210" t="s">
        <v>57</v>
      </c>
      <c r="B52" s="210"/>
      <c r="C52" s="210"/>
      <c r="D52" s="210"/>
      <c r="E52" s="207" t="s">
        <v>140</v>
      </c>
      <c r="F52" s="208"/>
      <c r="G52" s="208"/>
      <c r="H52" s="208"/>
      <c r="I52" s="208"/>
      <c r="J52" s="208"/>
      <c r="K52" s="208"/>
      <c r="L52" s="208"/>
      <c r="M52" s="208"/>
      <c r="N52" s="209"/>
      <c r="O52" s="211" t="s">
        <v>41</v>
      </c>
      <c r="P52" s="212"/>
      <c r="Q52" s="212"/>
      <c r="R52" s="212"/>
      <c r="S52" s="213"/>
      <c r="T52" s="211" t="s">
        <v>41</v>
      </c>
      <c r="U52" s="212"/>
      <c r="V52" s="212"/>
      <c r="W52" s="212"/>
      <c r="X52" s="213"/>
    </row>
    <row r="53" spans="1:24">
      <c r="A53" s="207" t="s">
        <v>58</v>
      </c>
      <c r="B53" s="208"/>
      <c r="C53" s="208"/>
      <c r="D53" s="209"/>
      <c r="E53" s="207" t="s">
        <v>141</v>
      </c>
      <c r="F53" s="208"/>
      <c r="G53" s="208"/>
      <c r="H53" s="208"/>
      <c r="I53" s="208"/>
      <c r="J53" s="208"/>
      <c r="K53" s="208"/>
      <c r="L53" s="208"/>
      <c r="M53" s="208"/>
      <c r="N53" s="209"/>
      <c r="O53" s="211" t="s">
        <v>41</v>
      </c>
      <c r="P53" s="212"/>
      <c r="Q53" s="212"/>
      <c r="R53" s="212"/>
      <c r="S53" s="213"/>
      <c r="T53" s="211" t="s">
        <v>41</v>
      </c>
      <c r="U53" s="212"/>
      <c r="V53" s="212"/>
      <c r="W53" s="212"/>
      <c r="X53" s="213"/>
    </row>
    <row r="54" spans="1:24">
      <c r="A54" s="207" t="s">
        <v>59</v>
      </c>
      <c r="B54" s="208"/>
      <c r="C54" s="208"/>
      <c r="D54" s="209"/>
      <c r="E54" s="207" t="s">
        <v>142</v>
      </c>
      <c r="F54" s="208"/>
      <c r="G54" s="208"/>
      <c r="H54" s="208"/>
      <c r="I54" s="208"/>
      <c r="J54" s="208"/>
      <c r="K54" s="208"/>
      <c r="L54" s="208"/>
      <c r="M54" s="208"/>
      <c r="N54" s="209"/>
      <c r="O54" s="211">
        <v>1</v>
      </c>
      <c r="P54" s="212"/>
      <c r="Q54" s="212"/>
      <c r="R54" s="212"/>
      <c r="S54" s="213"/>
      <c r="T54" s="211" t="s">
        <v>41</v>
      </c>
      <c r="U54" s="212"/>
      <c r="V54" s="212"/>
      <c r="W54" s="212"/>
      <c r="X54" s="213"/>
    </row>
    <row r="55" spans="1:24">
      <c r="A55" s="207" t="s">
        <v>60</v>
      </c>
      <c r="B55" s="208"/>
      <c r="C55" s="208"/>
      <c r="D55" s="209"/>
      <c r="E55" s="207" t="s">
        <v>143</v>
      </c>
      <c r="F55" s="208"/>
      <c r="G55" s="208"/>
      <c r="H55" s="208"/>
      <c r="I55" s="208"/>
      <c r="J55" s="208"/>
      <c r="K55" s="208"/>
      <c r="L55" s="208"/>
      <c r="M55" s="208"/>
      <c r="N55" s="209"/>
      <c r="O55" s="211" t="s">
        <v>41</v>
      </c>
      <c r="P55" s="212"/>
      <c r="Q55" s="212"/>
      <c r="R55" s="212"/>
      <c r="S55" s="213"/>
      <c r="T55" s="211" t="s">
        <v>41</v>
      </c>
      <c r="U55" s="212"/>
      <c r="V55" s="212"/>
      <c r="W55" s="212"/>
      <c r="X55" s="213"/>
    </row>
    <row r="56" spans="1:24">
      <c r="A56" s="207" t="s">
        <v>114</v>
      </c>
      <c r="B56" s="208"/>
      <c r="C56" s="208"/>
      <c r="D56" s="209"/>
      <c r="E56" s="210" t="s">
        <v>141</v>
      </c>
      <c r="F56" s="210"/>
      <c r="G56" s="210"/>
      <c r="H56" s="210"/>
      <c r="I56" s="210"/>
      <c r="J56" s="210"/>
      <c r="K56" s="210"/>
      <c r="L56" s="210"/>
      <c r="M56" s="210"/>
      <c r="N56" s="210"/>
      <c r="O56" s="211">
        <v>2</v>
      </c>
      <c r="P56" s="212"/>
      <c r="Q56" s="212"/>
      <c r="R56" s="212"/>
      <c r="S56" s="213"/>
      <c r="T56" s="211" t="s">
        <v>41</v>
      </c>
      <c r="U56" s="212"/>
      <c r="V56" s="212"/>
      <c r="W56" s="212"/>
      <c r="X56" s="213"/>
    </row>
    <row r="57" spans="1:24">
      <c r="A57" s="207" t="s">
        <v>115</v>
      </c>
      <c r="B57" s="208"/>
      <c r="C57" s="208"/>
      <c r="D57" s="209"/>
      <c r="E57" s="210" t="s">
        <v>142</v>
      </c>
      <c r="F57" s="210"/>
      <c r="G57" s="210"/>
      <c r="H57" s="210"/>
      <c r="I57" s="210"/>
      <c r="J57" s="210"/>
      <c r="K57" s="210"/>
      <c r="L57" s="210"/>
      <c r="M57" s="210"/>
      <c r="N57" s="210"/>
      <c r="O57" s="211" t="s">
        <v>41</v>
      </c>
      <c r="P57" s="212"/>
      <c r="Q57" s="212"/>
      <c r="R57" s="212"/>
      <c r="S57" s="213"/>
      <c r="T57" s="211" t="s">
        <v>41</v>
      </c>
      <c r="U57" s="212"/>
      <c r="V57" s="212"/>
      <c r="W57" s="212"/>
      <c r="X57" s="213"/>
    </row>
    <row r="58" spans="1:24">
      <c r="A58" s="207" t="s">
        <v>116</v>
      </c>
      <c r="B58" s="208"/>
      <c r="C58" s="208"/>
      <c r="D58" s="209"/>
      <c r="E58" s="210" t="s">
        <v>143</v>
      </c>
      <c r="F58" s="210"/>
      <c r="G58" s="210"/>
      <c r="H58" s="210"/>
      <c r="I58" s="210"/>
      <c r="J58" s="210"/>
      <c r="K58" s="210"/>
      <c r="L58" s="210"/>
      <c r="M58" s="210"/>
      <c r="N58" s="210"/>
      <c r="O58" s="211">
        <v>2</v>
      </c>
      <c r="P58" s="212"/>
      <c r="Q58" s="212"/>
      <c r="R58" s="212"/>
      <c r="S58" s="213"/>
      <c r="T58" s="211">
        <v>1</v>
      </c>
      <c r="U58" s="212"/>
      <c r="V58" s="212"/>
      <c r="W58" s="212"/>
      <c r="X58" s="213"/>
    </row>
    <row r="59" spans="1:24">
      <c r="A59" s="207" t="s">
        <v>117</v>
      </c>
      <c r="B59" s="208"/>
      <c r="C59" s="208"/>
      <c r="D59" s="209"/>
      <c r="E59" s="210" t="s">
        <v>141</v>
      </c>
      <c r="F59" s="210"/>
      <c r="G59" s="210"/>
      <c r="H59" s="210"/>
      <c r="I59" s="210"/>
      <c r="J59" s="210"/>
      <c r="K59" s="210"/>
      <c r="L59" s="210"/>
      <c r="M59" s="210"/>
      <c r="N59" s="210"/>
      <c r="O59" s="211" t="s">
        <v>41</v>
      </c>
      <c r="P59" s="212"/>
      <c r="Q59" s="212"/>
      <c r="R59" s="212"/>
      <c r="S59" s="213"/>
      <c r="T59" s="211" t="s">
        <v>41</v>
      </c>
      <c r="U59" s="212"/>
      <c r="V59" s="212"/>
      <c r="W59" s="212"/>
      <c r="X59" s="213"/>
    </row>
    <row r="60" spans="1:24">
      <c r="A60" s="207" t="s">
        <v>118</v>
      </c>
      <c r="B60" s="208"/>
      <c r="C60" s="208"/>
      <c r="D60" s="209"/>
      <c r="E60" s="210" t="s">
        <v>142</v>
      </c>
      <c r="F60" s="210"/>
      <c r="G60" s="210"/>
      <c r="H60" s="210"/>
      <c r="I60" s="210"/>
      <c r="J60" s="210"/>
      <c r="K60" s="210"/>
      <c r="L60" s="210"/>
      <c r="M60" s="210"/>
      <c r="N60" s="210"/>
      <c r="O60" s="211" t="s">
        <v>41</v>
      </c>
      <c r="P60" s="212"/>
      <c r="Q60" s="212"/>
      <c r="R60" s="212"/>
      <c r="S60" s="213"/>
      <c r="T60" s="211" t="s">
        <v>41</v>
      </c>
      <c r="U60" s="212"/>
      <c r="V60" s="212"/>
      <c r="W60" s="212"/>
      <c r="X60" s="213"/>
    </row>
    <row r="61" spans="1:24">
      <c r="A61" s="207" t="s">
        <v>119</v>
      </c>
      <c r="B61" s="208"/>
      <c r="C61" s="208"/>
      <c r="D61" s="209"/>
      <c r="E61" s="210" t="s">
        <v>143</v>
      </c>
      <c r="F61" s="210"/>
      <c r="G61" s="210"/>
      <c r="H61" s="210"/>
      <c r="I61" s="210"/>
      <c r="J61" s="210"/>
      <c r="K61" s="210"/>
      <c r="L61" s="210"/>
      <c r="M61" s="210"/>
      <c r="N61" s="210"/>
      <c r="O61" s="211">
        <v>3</v>
      </c>
      <c r="P61" s="212"/>
      <c r="Q61" s="212"/>
      <c r="R61" s="212"/>
      <c r="S61" s="213"/>
      <c r="T61" s="211" t="s">
        <v>41</v>
      </c>
      <c r="U61" s="212"/>
      <c r="V61" s="212"/>
      <c r="W61" s="212"/>
      <c r="X61" s="213"/>
    </row>
    <row r="62" spans="1:24">
      <c r="A62" s="207" t="s">
        <v>120</v>
      </c>
      <c r="B62" s="208"/>
      <c r="C62" s="208"/>
      <c r="D62" s="209"/>
      <c r="E62" s="210" t="s">
        <v>141</v>
      </c>
      <c r="F62" s="210"/>
      <c r="G62" s="210"/>
      <c r="H62" s="210"/>
      <c r="I62" s="210"/>
      <c r="J62" s="210"/>
      <c r="K62" s="210"/>
      <c r="L62" s="210"/>
      <c r="M62" s="210"/>
      <c r="N62" s="210"/>
      <c r="O62" s="211">
        <v>2</v>
      </c>
      <c r="P62" s="212"/>
      <c r="Q62" s="212"/>
      <c r="R62" s="212"/>
      <c r="S62" s="213"/>
      <c r="T62" s="211" t="s">
        <v>41</v>
      </c>
      <c r="U62" s="212"/>
      <c r="V62" s="212"/>
      <c r="W62" s="212"/>
      <c r="X62" s="213"/>
    </row>
    <row r="63" spans="1:24">
      <c r="A63" s="207" t="s">
        <v>121</v>
      </c>
      <c r="B63" s="208"/>
      <c r="C63" s="208"/>
      <c r="D63" s="209"/>
      <c r="E63" s="210" t="s">
        <v>142</v>
      </c>
      <c r="F63" s="210"/>
      <c r="G63" s="210"/>
      <c r="H63" s="210"/>
      <c r="I63" s="210"/>
      <c r="J63" s="210"/>
      <c r="K63" s="210"/>
      <c r="L63" s="210"/>
      <c r="M63" s="210"/>
      <c r="N63" s="210"/>
      <c r="O63" s="211" t="s">
        <v>41</v>
      </c>
      <c r="P63" s="212"/>
      <c r="Q63" s="212"/>
      <c r="R63" s="212"/>
      <c r="S63" s="213"/>
      <c r="T63" s="211" t="s">
        <v>41</v>
      </c>
      <c r="U63" s="212"/>
      <c r="V63" s="212"/>
      <c r="W63" s="212"/>
      <c r="X63" s="213"/>
    </row>
    <row r="64" spans="1:24">
      <c r="A64" s="207" t="s">
        <v>122</v>
      </c>
      <c r="B64" s="208"/>
      <c r="C64" s="208"/>
      <c r="D64" s="209"/>
      <c r="E64" s="210" t="s">
        <v>143</v>
      </c>
      <c r="F64" s="210"/>
      <c r="G64" s="210"/>
      <c r="H64" s="210"/>
      <c r="I64" s="210"/>
      <c r="J64" s="210"/>
      <c r="K64" s="210"/>
      <c r="L64" s="210"/>
      <c r="M64" s="210"/>
      <c r="N64" s="210"/>
      <c r="O64" s="211" t="s">
        <v>41</v>
      </c>
      <c r="P64" s="212"/>
      <c r="Q64" s="212"/>
      <c r="R64" s="212"/>
      <c r="S64" s="213"/>
      <c r="T64" s="211" t="s">
        <v>41</v>
      </c>
      <c r="U64" s="212"/>
      <c r="V64" s="212"/>
      <c r="W64" s="212"/>
      <c r="X64" s="213"/>
    </row>
    <row r="65" spans="1:24">
      <c r="A65" s="207" t="s">
        <v>123</v>
      </c>
      <c r="B65" s="208"/>
      <c r="C65" s="208"/>
      <c r="D65" s="209"/>
      <c r="E65" s="210" t="s">
        <v>141</v>
      </c>
      <c r="F65" s="210"/>
      <c r="G65" s="210"/>
      <c r="H65" s="210"/>
      <c r="I65" s="210"/>
      <c r="J65" s="210"/>
      <c r="K65" s="210"/>
      <c r="L65" s="210"/>
      <c r="M65" s="210"/>
      <c r="N65" s="210"/>
      <c r="O65" s="211">
        <v>1</v>
      </c>
      <c r="P65" s="212"/>
      <c r="Q65" s="212"/>
      <c r="R65" s="212"/>
      <c r="S65" s="213"/>
      <c r="T65" s="211" t="s">
        <v>41</v>
      </c>
      <c r="U65" s="212"/>
      <c r="V65" s="212"/>
      <c r="W65" s="212"/>
      <c r="X65" s="213"/>
    </row>
    <row r="66" spans="1:24">
      <c r="A66" s="207" t="s">
        <v>124</v>
      </c>
      <c r="B66" s="208"/>
      <c r="C66" s="208"/>
      <c r="D66" s="209"/>
      <c r="E66" s="210" t="s">
        <v>142</v>
      </c>
      <c r="F66" s="210"/>
      <c r="G66" s="210"/>
      <c r="H66" s="210"/>
      <c r="I66" s="210"/>
      <c r="J66" s="210"/>
      <c r="K66" s="210"/>
      <c r="L66" s="210"/>
      <c r="M66" s="210"/>
      <c r="N66" s="210"/>
      <c r="O66" s="211" t="s">
        <v>41</v>
      </c>
      <c r="P66" s="212"/>
      <c r="Q66" s="212"/>
      <c r="R66" s="212"/>
      <c r="S66" s="213"/>
      <c r="T66" s="211" t="s">
        <v>41</v>
      </c>
      <c r="U66" s="212"/>
      <c r="V66" s="212"/>
      <c r="W66" s="212"/>
      <c r="X66" s="213"/>
    </row>
    <row r="67" spans="1:24">
      <c r="A67" s="207" t="s">
        <v>125</v>
      </c>
      <c r="B67" s="208"/>
      <c r="C67" s="208"/>
      <c r="D67" s="209"/>
      <c r="E67" s="210" t="s">
        <v>143</v>
      </c>
      <c r="F67" s="210"/>
      <c r="G67" s="210"/>
      <c r="H67" s="210"/>
      <c r="I67" s="210"/>
      <c r="J67" s="210"/>
      <c r="K67" s="210"/>
      <c r="L67" s="210"/>
      <c r="M67" s="210"/>
      <c r="N67" s="210"/>
      <c r="O67" s="211" t="s">
        <v>41</v>
      </c>
      <c r="P67" s="212"/>
      <c r="Q67" s="212"/>
      <c r="R67" s="212"/>
      <c r="S67" s="213"/>
      <c r="T67" s="211" t="s">
        <v>41</v>
      </c>
      <c r="U67" s="212"/>
      <c r="V67" s="212"/>
      <c r="W67" s="212"/>
      <c r="X67" s="213"/>
    </row>
    <row r="68" spans="1:24">
      <c r="A68" s="207" t="s">
        <v>126</v>
      </c>
      <c r="B68" s="208"/>
      <c r="C68" s="208"/>
      <c r="D68" s="209"/>
      <c r="E68" s="210" t="s">
        <v>144</v>
      </c>
      <c r="F68" s="210"/>
      <c r="G68" s="210"/>
      <c r="H68" s="210"/>
      <c r="I68" s="210"/>
      <c r="J68" s="210"/>
      <c r="K68" s="210"/>
      <c r="L68" s="210"/>
      <c r="M68" s="210"/>
      <c r="N68" s="210"/>
      <c r="O68" s="211">
        <v>1</v>
      </c>
      <c r="P68" s="212"/>
      <c r="Q68" s="212"/>
      <c r="R68" s="212"/>
      <c r="S68" s="213"/>
      <c r="T68" s="211" t="s">
        <v>41</v>
      </c>
      <c r="U68" s="212"/>
      <c r="V68" s="212"/>
      <c r="W68" s="212"/>
      <c r="X68" s="213"/>
    </row>
    <row r="69" spans="1:24">
      <c r="A69" s="207" t="s">
        <v>127</v>
      </c>
      <c r="B69" s="208"/>
      <c r="C69" s="208"/>
      <c r="D69" s="209"/>
      <c r="E69" s="210" t="s">
        <v>145</v>
      </c>
      <c r="F69" s="210"/>
      <c r="G69" s="210"/>
      <c r="H69" s="210"/>
      <c r="I69" s="210"/>
      <c r="J69" s="210"/>
      <c r="K69" s="210"/>
      <c r="L69" s="210"/>
      <c r="M69" s="210"/>
      <c r="N69" s="210"/>
      <c r="O69" s="211">
        <v>2</v>
      </c>
      <c r="P69" s="212"/>
      <c r="Q69" s="212"/>
      <c r="R69" s="212"/>
      <c r="S69" s="213"/>
      <c r="T69" s="211" t="s">
        <v>41</v>
      </c>
      <c r="U69" s="212"/>
      <c r="V69" s="212"/>
      <c r="W69" s="212"/>
      <c r="X69" s="213"/>
    </row>
    <row r="70" spans="1:24">
      <c r="A70" s="207" t="s">
        <v>128</v>
      </c>
      <c r="B70" s="208"/>
      <c r="C70" s="208"/>
      <c r="D70" s="209"/>
      <c r="E70" s="210" t="s">
        <v>143</v>
      </c>
      <c r="F70" s="210"/>
      <c r="G70" s="210"/>
      <c r="H70" s="210"/>
      <c r="I70" s="210"/>
      <c r="J70" s="210"/>
      <c r="K70" s="210"/>
      <c r="L70" s="210"/>
      <c r="M70" s="210"/>
      <c r="N70" s="210"/>
      <c r="O70" s="211" t="s">
        <v>41</v>
      </c>
      <c r="P70" s="212"/>
      <c r="Q70" s="212"/>
      <c r="R70" s="212"/>
      <c r="S70" s="213"/>
      <c r="T70" s="211" t="s">
        <v>41</v>
      </c>
      <c r="U70" s="212"/>
      <c r="V70" s="212"/>
      <c r="W70" s="212"/>
      <c r="X70" s="213"/>
    </row>
    <row r="71" spans="1:24">
      <c r="A71" s="207" t="s">
        <v>129</v>
      </c>
      <c r="B71" s="208"/>
      <c r="C71" s="208"/>
      <c r="D71" s="209"/>
      <c r="E71" s="210" t="s">
        <v>146</v>
      </c>
      <c r="F71" s="210"/>
      <c r="G71" s="210"/>
      <c r="H71" s="210"/>
      <c r="I71" s="210"/>
      <c r="J71" s="210"/>
      <c r="K71" s="210"/>
      <c r="L71" s="210"/>
      <c r="M71" s="210"/>
      <c r="N71" s="210"/>
      <c r="O71" s="211">
        <v>1</v>
      </c>
      <c r="P71" s="212"/>
      <c r="Q71" s="212"/>
      <c r="R71" s="212"/>
      <c r="S71" s="213"/>
      <c r="T71" s="211" t="s">
        <v>41</v>
      </c>
      <c r="U71" s="212"/>
      <c r="V71" s="212"/>
      <c r="W71" s="212"/>
      <c r="X71" s="213"/>
    </row>
    <row r="72" spans="1:24">
      <c r="A72" s="207" t="s">
        <v>130</v>
      </c>
      <c r="B72" s="208"/>
      <c r="C72" s="208"/>
      <c r="D72" s="209"/>
      <c r="E72" s="210" t="s">
        <v>141</v>
      </c>
      <c r="F72" s="210"/>
      <c r="G72" s="210"/>
      <c r="H72" s="210"/>
      <c r="I72" s="210"/>
      <c r="J72" s="210"/>
      <c r="K72" s="210"/>
      <c r="L72" s="210"/>
      <c r="M72" s="210"/>
      <c r="N72" s="210"/>
      <c r="O72" s="211">
        <v>1</v>
      </c>
      <c r="P72" s="212"/>
      <c r="Q72" s="212"/>
      <c r="R72" s="212"/>
      <c r="S72" s="213"/>
      <c r="T72" s="211" t="s">
        <v>41</v>
      </c>
      <c r="U72" s="212"/>
      <c r="V72" s="212"/>
      <c r="W72" s="212"/>
      <c r="X72" s="213"/>
    </row>
    <row r="73" spans="1:24">
      <c r="A73" s="207" t="s">
        <v>131</v>
      </c>
      <c r="B73" s="208"/>
      <c r="C73" s="208"/>
      <c r="D73" s="209"/>
      <c r="E73" s="210" t="s">
        <v>142</v>
      </c>
      <c r="F73" s="210"/>
      <c r="G73" s="210"/>
      <c r="H73" s="210"/>
      <c r="I73" s="210"/>
      <c r="J73" s="210"/>
      <c r="K73" s="210"/>
      <c r="L73" s="210"/>
      <c r="M73" s="210"/>
      <c r="N73" s="210"/>
      <c r="O73" s="211">
        <v>1</v>
      </c>
      <c r="P73" s="212"/>
      <c r="Q73" s="212"/>
      <c r="R73" s="212"/>
      <c r="S73" s="213"/>
      <c r="T73" s="211" t="s">
        <v>41</v>
      </c>
      <c r="U73" s="212"/>
      <c r="V73" s="212"/>
      <c r="W73" s="212"/>
      <c r="X73" s="213"/>
    </row>
    <row r="74" spans="1:24">
      <c r="A74" s="207" t="s">
        <v>132</v>
      </c>
      <c r="B74" s="208"/>
      <c r="C74" s="208"/>
      <c r="D74" s="209"/>
      <c r="E74" s="210" t="s">
        <v>143</v>
      </c>
      <c r="F74" s="210"/>
      <c r="G74" s="210"/>
      <c r="H74" s="210"/>
      <c r="I74" s="210"/>
      <c r="J74" s="210"/>
      <c r="K74" s="210"/>
      <c r="L74" s="210"/>
      <c r="M74" s="210"/>
      <c r="N74" s="210"/>
      <c r="O74" s="211">
        <v>2</v>
      </c>
      <c r="P74" s="212"/>
      <c r="Q74" s="212"/>
      <c r="R74" s="212"/>
      <c r="S74" s="213"/>
      <c r="T74" s="211" t="s">
        <v>41</v>
      </c>
      <c r="U74" s="212"/>
      <c r="V74" s="212"/>
      <c r="W74" s="212"/>
      <c r="X74" s="213"/>
    </row>
    <row r="75" spans="1:24">
      <c r="A75" s="207" t="s">
        <v>133</v>
      </c>
      <c r="B75" s="208"/>
      <c r="C75" s="208"/>
      <c r="D75" s="209"/>
      <c r="E75" s="210" t="s">
        <v>141</v>
      </c>
      <c r="F75" s="210"/>
      <c r="G75" s="210"/>
      <c r="H75" s="210"/>
      <c r="I75" s="210"/>
      <c r="J75" s="210"/>
      <c r="K75" s="210"/>
      <c r="L75" s="210"/>
      <c r="M75" s="210"/>
      <c r="N75" s="210"/>
      <c r="O75" s="211" t="s">
        <v>41</v>
      </c>
      <c r="P75" s="212"/>
      <c r="Q75" s="212"/>
      <c r="R75" s="212"/>
      <c r="S75" s="213"/>
      <c r="T75" s="211" t="s">
        <v>41</v>
      </c>
      <c r="U75" s="212"/>
      <c r="V75" s="212"/>
      <c r="W75" s="212"/>
      <c r="X75" s="213"/>
    </row>
    <row r="76" spans="1:24">
      <c r="A76" s="207" t="s">
        <v>134</v>
      </c>
      <c r="B76" s="208"/>
      <c r="C76" s="208"/>
      <c r="D76" s="209"/>
      <c r="E76" s="210" t="s">
        <v>142</v>
      </c>
      <c r="F76" s="210"/>
      <c r="G76" s="210"/>
      <c r="H76" s="210"/>
      <c r="I76" s="210"/>
      <c r="J76" s="210"/>
      <c r="K76" s="210"/>
      <c r="L76" s="210"/>
      <c r="M76" s="210"/>
      <c r="N76" s="210"/>
      <c r="O76" s="211" t="s">
        <v>41</v>
      </c>
      <c r="P76" s="212"/>
      <c r="Q76" s="212"/>
      <c r="R76" s="212"/>
      <c r="S76" s="213"/>
      <c r="T76" s="211" t="s">
        <v>41</v>
      </c>
      <c r="U76" s="212"/>
      <c r="V76" s="212"/>
      <c r="W76" s="212"/>
      <c r="X76" s="213"/>
    </row>
    <row r="77" spans="1:24">
      <c r="A77" s="207" t="s">
        <v>135</v>
      </c>
      <c r="B77" s="208"/>
      <c r="C77" s="208"/>
      <c r="D77" s="209"/>
      <c r="E77" s="210" t="s">
        <v>143</v>
      </c>
      <c r="F77" s="210"/>
      <c r="G77" s="210"/>
      <c r="H77" s="210"/>
      <c r="I77" s="210"/>
      <c r="J77" s="210"/>
      <c r="K77" s="210"/>
      <c r="L77" s="210"/>
      <c r="M77" s="210"/>
      <c r="N77" s="210"/>
      <c r="O77" s="211" t="s">
        <v>41</v>
      </c>
      <c r="P77" s="212"/>
      <c r="Q77" s="212"/>
      <c r="R77" s="212"/>
      <c r="S77" s="213"/>
      <c r="T77" s="211" t="s">
        <v>41</v>
      </c>
      <c r="U77" s="212"/>
      <c r="V77" s="212"/>
      <c r="W77" s="212"/>
      <c r="X77" s="213"/>
    </row>
    <row r="78" spans="1:24">
      <c r="A78" s="207" t="s">
        <v>136</v>
      </c>
      <c r="B78" s="208"/>
      <c r="C78" s="208"/>
      <c r="D78" s="209"/>
      <c r="E78" s="210" t="s">
        <v>147</v>
      </c>
      <c r="F78" s="210"/>
      <c r="G78" s="210"/>
      <c r="H78" s="210"/>
      <c r="I78" s="210"/>
      <c r="J78" s="210"/>
      <c r="K78" s="210"/>
      <c r="L78" s="210"/>
      <c r="M78" s="210"/>
      <c r="N78" s="210"/>
      <c r="O78" s="211" t="s">
        <v>41</v>
      </c>
      <c r="P78" s="212"/>
      <c r="Q78" s="212"/>
      <c r="R78" s="212"/>
      <c r="S78" s="213"/>
      <c r="T78" s="211" t="s">
        <v>41</v>
      </c>
      <c r="U78" s="212"/>
      <c r="V78" s="212"/>
      <c r="W78" s="212"/>
      <c r="X78" s="213"/>
    </row>
    <row r="79" spans="1:24">
      <c r="A79" s="207" t="s">
        <v>137</v>
      </c>
      <c r="B79" s="208"/>
      <c r="C79" s="208"/>
      <c r="D79" s="209"/>
      <c r="E79" s="210" t="s">
        <v>141</v>
      </c>
      <c r="F79" s="210"/>
      <c r="G79" s="210"/>
      <c r="H79" s="210"/>
      <c r="I79" s="210"/>
      <c r="J79" s="210"/>
      <c r="K79" s="210"/>
      <c r="L79" s="210"/>
      <c r="M79" s="210"/>
      <c r="N79" s="210"/>
      <c r="O79" s="211">
        <v>1</v>
      </c>
      <c r="P79" s="212"/>
      <c r="Q79" s="212"/>
      <c r="R79" s="212"/>
      <c r="S79" s="213"/>
      <c r="T79" s="211" t="s">
        <v>41</v>
      </c>
      <c r="U79" s="212"/>
      <c r="V79" s="212"/>
      <c r="W79" s="212"/>
      <c r="X79" s="213"/>
    </row>
    <row r="80" spans="1:24">
      <c r="A80" s="207" t="s">
        <v>138</v>
      </c>
      <c r="B80" s="208"/>
      <c r="C80" s="208"/>
      <c r="D80" s="209"/>
      <c r="E80" s="210" t="s">
        <v>142</v>
      </c>
      <c r="F80" s="210"/>
      <c r="G80" s="210"/>
      <c r="H80" s="210"/>
      <c r="I80" s="210"/>
      <c r="J80" s="210"/>
      <c r="K80" s="210"/>
      <c r="L80" s="210"/>
      <c r="M80" s="210"/>
      <c r="N80" s="210"/>
      <c r="O80" s="211" t="s">
        <v>41</v>
      </c>
      <c r="P80" s="212"/>
      <c r="Q80" s="212"/>
      <c r="R80" s="212"/>
      <c r="S80" s="213"/>
      <c r="T80" s="211" t="s">
        <v>41</v>
      </c>
      <c r="U80" s="212"/>
      <c r="V80" s="212"/>
      <c r="W80" s="212"/>
      <c r="X80" s="213"/>
    </row>
    <row r="81" spans="1:24">
      <c r="A81" s="207" t="s">
        <v>139</v>
      </c>
      <c r="B81" s="208"/>
      <c r="C81" s="208"/>
      <c r="D81" s="209"/>
      <c r="E81" s="210" t="s">
        <v>143</v>
      </c>
      <c r="F81" s="210"/>
      <c r="G81" s="210"/>
      <c r="H81" s="210"/>
      <c r="I81" s="210"/>
      <c r="J81" s="210"/>
      <c r="K81" s="210"/>
      <c r="L81" s="210"/>
      <c r="M81" s="210"/>
      <c r="N81" s="210"/>
      <c r="O81" s="211">
        <v>1</v>
      </c>
      <c r="P81" s="212"/>
      <c r="Q81" s="212"/>
      <c r="R81" s="212"/>
      <c r="S81" s="213"/>
      <c r="T81" s="211" t="s">
        <v>41</v>
      </c>
      <c r="U81" s="212"/>
      <c r="V81" s="212"/>
      <c r="W81" s="212"/>
      <c r="X81" s="213"/>
    </row>
    <row r="84" spans="1:24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  <c r="U84" s="58"/>
      <c r="V84" s="58"/>
      <c r="W84" s="58"/>
      <c r="X84" s="58"/>
    </row>
    <row r="86" spans="1:24">
      <c r="A86" s="205" t="s">
        <v>176</v>
      </c>
      <c r="B86" s="205"/>
      <c r="C86" s="205"/>
      <c r="D86" s="205"/>
      <c r="E86" s="206" t="s">
        <v>177</v>
      </c>
      <c r="F86" s="206"/>
      <c r="G86" s="206" t="s">
        <v>178</v>
      </c>
      <c r="H86" s="206"/>
      <c r="I86" s="206"/>
      <c r="J86" s="206" t="s">
        <v>179</v>
      </c>
      <c r="K86" s="206"/>
      <c r="L86" s="206"/>
      <c r="M86" s="206" t="s">
        <v>180</v>
      </c>
      <c r="N86" s="206"/>
      <c r="O86" s="206"/>
      <c r="P86" s="206" t="s">
        <v>187</v>
      </c>
      <c r="Q86" s="206"/>
      <c r="R86" s="206"/>
      <c r="S86" s="201" t="s">
        <v>181</v>
      </c>
      <c r="T86" s="201"/>
      <c r="U86" s="201"/>
      <c r="V86" s="201" t="s">
        <v>182</v>
      </c>
      <c r="W86" s="201"/>
      <c r="X86" s="201"/>
    </row>
    <row r="87" spans="1:24">
      <c r="A87" s="205"/>
      <c r="B87" s="205"/>
      <c r="C87" s="205"/>
      <c r="D87" s="205"/>
      <c r="E87" s="206"/>
      <c r="F87" s="206"/>
      <c r="G87" s="206"/>
      <c r="H87" s="206"/>
      <c r="I87" s="206"/>
      <c r="J87" s="206"/>
      <c r="K87" s="206"/>
      <c r="L87" s="206"/>
      <c r="M87" s="206"/>
      <c r="N87" s="206"/>
      <c r="O87" s="206"/>
      <c r="P87" s="206"/>
      <c r="Q87" s="206"/>
      <c r="R87" s="206"/>
      <c r="S87" s="201"/>
      <c r="T87" s="201"/>
      <c r="U87" s="201"/>
      <c r="V87" s="201"/>
      <c r="W87" s="201"/>
      <c r="X87" s="201"/>
    </row>
    <row r="88" spans="1:24">
      <c r="A88" s="156" t="s">
        <v>185</v>
      </c>
      <c r="B88" s="185"/>
      <c r="C88" s="185"/>
      <c r="D88" s="185"/>
      <c r="E88" s="185" t="s">
        <v>183</v>
      </c>
      <c r="F88" s="185"/>
      <c r="G88" s="185" t="s">
        <v>175</v>
      </c>
      <c r="H88" s="186"/>
      <c r="I88" s="186"/>
      <c r="J88" s="202">
        <v>116401</v>
      </c>
      <c r="K88" s="202"/>
      <c r="L88" s="186"/>
      <c r="M88" s="203" t="s">
        <v>184</v>
      </c>
      <c r="N88" s="203"/>
      <c r="O88" s="203"/>
      <c r="P88" s="187" t="s">
        <v>186</v>
      </c>
      <c r="Q88" s="188"/>
      <c r="R88" s="188"/>
      <c r="S88" s="204">
        <v>44903</v>
      </c>
      <c r="T88" s="204"/>
      <c r="U88" s="204"/>
      <c r="V88" s="204">
        <v>45267</v>
      </c>
      <c r="W88" s="204"/>
      <c r="X88" s="204"/>
    </row>
  </sheetData>
  <mergeCells count="330">
    <mergeCell ref="A3:D6"/>
    <mergeCell ref="E3:H5"/>
    <mergeCell ref="I3:X3"/>
    <mergeCell ref="I4:L5"/>
    <mergeCell ref="M4:P5"/>
    <mergeCell ref="Q4:X4"/>
    <mergeCell ref="Q5:T5"/>
    <mergeCell ref="U5:X5"/>
    <mergeCell ref="E6:H6"/>
    <mergeCell ref="I6:L6"/>
    <mergeCell ref="M6:P6"/>
    <mergeCell ref="Q6:T6"/>
    <mergeCell ref="U6:X6"/>
    <mergeCell ref="U7:X7"/>
    <mergeCell ref="A8:D8"/>
    <mergeCell ref="E8:H8"/>
    <mergeCell ref="I8:L8"/>
    <mergeCell ref="M8:P8"/>
    <mergeCell ref="Q8:T8"/>
    <mergeCell ref="U8:X8"/>
    <mergeCell ref="A7:D7"/>
    <mergeCell ref="E7:H7"/>
    <mergeCell ref="I7:L7"/>
    <mergeCell ref="M7:P7"/>
    <mergeCell ref="Q7:T7"/>
    <mergeCell ref="U9:X9"/>
    <mergeCell ref="A10:D10"/>
    <mergeCell ref="E10:H10"/>
    <mergeCell ref="I10:L10"/>
    <mergeCell ref="M10:P10"/>
    <mergeCell ref="Q10:T10"/>
    <mergeCell ref="U10:X10"/>
    <mergeCell ref="A9:D9"/>
    <mergeCell ref="E9:H9"/>
    <mergeCell ref="I9:L9"/>
    <mergeCell ref="M9:P9"/>
    <mergeCell ref="Q9:T9"/>
    <mergeCell ref="U11:X11"/>
    <mergeCell ref="A12:D12"/>
    <mergeCell ref="E12:H12"/>
    <mergeCell ref="I12:L12"/>
    <mergeCell ref="M12:P12"/>
    <mergeCell ref="Q12:T12"/>
    <mergeCell ref="U12:X12"/>
    <mergeCell ref="A11:D11"/>
    <mergeCell ref="E11:H11"/>
    <mergeCell ref="I11:L11"/>
    <mergeCell ref="M11:P11"/>
    <mergeCell ref="Q11:T11"/>
    <mergeCell ref="A14:D14"/>
    <mergeCell ref="E14:H14"/>
    <mergeCell ref="I14:L14"/>
    <mergeCell ref="M14:P14"/>
    <mergeCell ref="Q14:T14"/>
    <mergeCell ref="U14:X14"/>
    <mergeCell ref="A13:D13"/>
    <mergeCell ref="E13:H13"/>
    <mergeCell ref="I13:L13"/>
    <mergeCell ref="M13:P13"/>
    <mergeCell ref="Q13:T13"/>
    <mergeCell ref="A19:D19"/>
    <mergeCell ref="A20:D20"/>
    <mergeCell ref="A2:X2"/>
    <mergeCell ref="E15:H15"/>
    <mergeCell ref="E16:H16"/>
    <mergeCell ref="E17:H17"/>
    <mergeCell ref="E18:H18"/>
    <mergeCell ref="E19:H19"/>
    <mergeCell ref="E20:H20"/>
    <mergeCell ref="I15:L15"/>
    <mergeCell ref="Q15:T15"/>
    <mergeCell ref="U15:X15"/>
    <mergeCell ref="I16:L16"/>
    <mergeCell ref="M16:P16"/>
    <mergeCell ref="Q16:T16"/>
    <mergeCell ref="U16:X16"/>
    <mergeCell ref="A15:D15"/>
    <mergeCell ref="M15:P15"/>
    <mergeCell ref="A16:D16"/>
    <mergeCell ref="A17:D17"/>
    <mergeCell ref="A18:D18"/>
    <mergeCell ref="I17:L17"/>
    <mergeCell ref="M17:P17"/>
    <mergeCell ref="U13:X13"/>
    <mergeCell ref="I19:L19"/>
    <mergeCell ref="M19:P19"/>
    <mergeCell ref="Q19:T19"/>
    <mergeCell ref="U19:X19"/>
    <mergeCell ref="I20:L20"/>
    <mergeCell ref="M20:P20"/>
    <mergeCell ref="Q20:T20"/>
    <mergeCell ref="U20:X20"/>
    <mergeCell ref="Q17:T17"/>
    <mergeCell ref="U17:X17"/>
    <mergeCell ref="I18:L18"/>
    <mergeCell ref="M18:P18"/>
    <mergeCell ref="Q18:T18"/>
    <mergeCell ref="U18:X18"/>
    <mergeCell ref="Q30:T30"/>
    <mergeCell ref="U30:X30"/>
    <mergeCell ref="E31:P31"/>
    <mergeCell ref="Q31:T31"/>
    <mergeCell ref="U31:X31"/>
    <mergeCell ref="A23:D25"/>
    <mergeCell ref="E23:P24"/>
    <mergeCell ref="Q23:X23"/>
    <mergeCell ref="Q24:T24"/>
    <mergeCell ref="U24:X24"/>
    <mergeCell ref="E25:P25"/>
    <mergeCell ref="A27:D27"/>
    <mergeCell ref="E27:P27"/>
    <mergeCell ref="Q27:T27"/>
    <mergeCell ref="U27:X27"/>
    <mergeCell ref="U35:X35"/>
    <mergeCell ref="A32:D32"/>
    <mergeCell ref="E32:P32"/>
    <mergeCell ref="Q32:T32"/>
    <mergeCell ref="U32:X32"/>
    <mergeCell ref="A33:D33"/>
    <mergeCell ref="E33:P33"/>
    <mergeCell ref="Q33:T33"/>
    <mergeCell ref="U33:X33"/>
    <mergeCell ref="A34:D34"/>
    <mergeCell ref="E34:P34"/>
    <mergeCell ref="Q34:T34"/>
    <mergeCell ref="U34:X34"/>
    <mergeCell ref="A35:D35"/>
    <mergeCell ref="E35:P35"/>
    <mergeCell ref="Q35:T35"/>
    <mergeCell ref="A22:X22"/>
    <mergeCell ref="Q25:T25"/>
    <mergeCell ref="U25:X25"/>
    <mergeCell ref="A26:D26"/>
    <mergeCell ref="E26:P26"/>
    <mergeCell ref="Q26:T26"/>
    <mergeCell ref="U26:X26"/>
    <mergeCell ref="A38:D40"/>
    <mergeCell ref="E38:N40"/>
    <mergeCell ref="O38:S39"/>
    <mergeCell ref="T38:X39"/>
    <mergeCell ref="O40:S40"/>
    <mergeCell ref="T40:X40"/>
    <mergeCell ref="Q28:T28"/>
    <mergeCell ref="U28:X28"/>
    <mergeCell ref="E29:P29"/>
    <mergeCell ref="Q29:T29"/>
    <mergeCell ref="U29:X29"/>
    <mergeCell ref="A28:D28"/>
    <mergeCell ref="A29:D29"/>
    <mergeCell ref="A30:D30"/>
    <mergeCell ref="A31:D31"/>
    <mergeCell ref="E28:P28"/>
    <mergeCell ref="E30:P30"/>
    <mergeCell ref="A43:D43"/>
    <mergeCell ref="E43:N43"/>
    <mergeCell ref="O43:S43"/>
    <mergeCell ref="T43:X43"/>
    <mergeCell ref="A44:D44"/>
    <mergeCell ref="E44:N44"/>
    <mergeCell ref="O44:S44"/>
    <mergeCell ref="T44:X44"/>
    <mergeCell ref="A41:D41"/>
    <mergeCell ref="E41:N41"/>
    <mergeCell ref="O41:S41"/>
    <mergeCell ref="T41:X41"/>
    <mergeCell ref="A42:D42"/>
    <mergeCell ref="E42:N42"/>
    <mergeCell ref="O42:S42"/>
    <mergeCell ref="T42:X42"/>
    <mergeCell ref="A47:D47"/>
    <mergeCell ref="E47:N47"/>
    <mergeCell ref="O47:S47"/>
    <mergeCell ref="T47:X47"/>
    <mergeCell ref="A48:D48"/>
    <mergeCell ref="E48:N48"/>
    <mergeCell ref="O48:S48"/>
    <mergeCell ref="T48:X48"/>
    <mergeCell ref="A45:D45"/>
    <mergeCell ref="E45:N45"/>
    <mergeCell ref="O45:S45"/>
    <mergeCell ref="T45:X45"/>
    <mergeCell ref="A46:D46"/>
    <mergeCell ref="E46:N46"/>
    <mergeCell ref="O46:S46"/>
    <mergeCell ref="T46:X46"/>
    <mergeCell ref="A51:D51"/>
    <mergeCell ref="E51:N51"/>
    <mergeCell ref="O51:S51"/>
    <mergeCell ref="T51:X51"/>
    <mergeCell ref="A52:D52"/>
    <mergeCell ref="E52:N52"/>
    <mergeCell ref="O52:S52"/>
    <mergeCell ref="T52:X52"/>
    <mergeCell ref="A49:D49"/>
    <mergeCell ref="E49:N49"/>
    <mergeCell ref="O49:S49"/>
    <mergeCell ref="T49:X49"/>
    <mergeCell ref="A50:D50"/>
    <mergeCell ref="E50:N50"/>
    <mergeCell ref="O50:S50"/>
    <mergeCell ref="T50:X50"/>
    <mergeCell ref="T55:X55"/>
    <mergeCell ref="A56:D56"/>
    <mergeCell ref="E56:N56"/>
    <mergeCell ref="O56:S56"/>
    <mergeCell ref="T56:X56"/>
    <mergeCell ref="A53:D53"/>
    <mergeCell ref="E53:N53"/>
    <mergeCell ref="O53:S53"/>
    <mergeCell ref="T53:X53"/>
    <mergeCell ref="A54:D54"/>
    <mergeCell ref="E54:N54"/>
    <mergeCell ref="O54:S54"/>
    <mergeCell ref="T54:X54"/>
    <mergeCell ref="A37:X37"/>
    <mergeCell ref="A61:D61"/>
    <mergeCell ref="E61:N61"/>
    <mergeCell ref="O61:S61"/>
    <mergeCell ref="T61:X61"/>
    <mergeCell ref="A59:D59"/>
    <mergeCell ref="E59:N59"/>
    <mergeCell ref="O59:S59"/>
    <mergeCell ref="T59:X59"/>
    <mergeCell ref="A60:D60"/>
    <mergeCell ref="E60:N60"/>
    <mergeCell ref="O60:S60"/>
    <mergeCell ref="T60:X60"/>
    <mergeCell ref="A57:D57"/>
    <mergeCell ref="E57:N57"/>
    <mergeCell ref="O57:S57"/>
    <mergeCell ref="T57:X57"/>
    <mergeCell ref="A58:D58"/>
    <mergeCell ref="E58:N58"/>
    <mergeCell ref="O58:S58"/>
    <mergeCell ref="T58:X58"/>
    <mergeCell ref="A55:D55"/>
    <mergeCell ref="E55:N55"/>
    <mergeCell ref="O55:S55"/>
    <mergeCell ref="A64:D64"/>
    <mergeCell ref="E64:N64"/>
    <mergeCell ref="O64:S64"/>
    <mergeCell ref="T64:X64"/>
    <mergeCell ref="A65:D65"/>
    <mergeCell ref="E65:N65"/>
    <mergeCell ref="O65:S65"/>
    <mergeCell ref="T65:X65"/>
    <mergeCell ref="A62:D62"/>
    <mergeCell ref="E62:N62"/>
    <mergeCell ref="O62:S62"/>
    <mergeCell ref="T62:X62"/>
    <mergeCell ref="A63:D63"/>
    <mergeCell ref="E63:N63"/>
    <mergeCell ref="O63:S63"/>
    <mergeCell ref="T63:X63"/>
    <mergeCell ref="A68:D68"/>
    <mergeCell ref="E68:N68"/>
    <mergeCell ref="O68:S68"/>
    <mergeCell ref="T68:X68"/>
    <mergeCell ref="A69:D69"/>
    <mergeCell ref="E69:N69"/>
    <mergeCell ref="O69:S69"/>
    <mergeCell ref="T69:X69"/>
    <mergeCell ref="A66:D66"/>
    <mergeCell ref="E66:N66"/>
    <mergeCell ref="O66:S66"/>
    <mergeCell ref="T66:X66"/>
    <mergeCell ref="A67:D67"/>
    <mergeCell ref="E67:N67"/>
    <mergeCell ref="O67:S67"/>
    <mergeCell ref="T67:X67"/>
    <mergeCell ref="A72:D72"/>
    <mergeCell ref="E72:N72"/>
    <mergeCell ref="O72:S72"/>
    <mergeCell ref="T72:X72"/>
    <mergeCell ref="A73:D73"/>
    <mergeCell ref="E73:N73"/>
    <mergeCell ref="O73:S73"/>
    <mergeCell ref="T73:X73"/>
    <mergeCell ref="A70:D70"/>
    <mergeCell ref="E70:N70"/>
    <mergeCell ref="O70:S70"/>
    <mergeCell ref="T70:X70"/>
    <mergeCell ref="A71:D71"/>
    <mergeCell ref="E71:N71"/>
    <mergeCell ref="O71:S71"/>
    <mergeCell ref="T71:X71"/>
    <mergeCell ref="A76:D76"/>
    <mergeCell ref="E76:N76"/>
    <mergeCell ref="O76:S76"/>
    <mergeCell ref="T76:X76"/>
    <mergeCell ref="A77:D77"/>
    <mergeCell ref="E77:N77"/>
    <mergeCell ref="O77:S77"/>
    <mergeCell ref="T77:X77"/>
    <mergeCell ref="A74:D74"/>
    <mergeCell ref="E74:N74"/>
    <mergeCell ref="O74:S74"/>
    <mergeCell ref="T74:X74"/>
    <mergeCell ref="A75:D75"/>
    <mergeCell ref="E75:N75"/>
    <mergeCell ref="O75:S75"/>
    <mergeCell ref="T75:X75"/>
    <mergeCell ref="A80:D80"/>
    <mergeCell ref="E80:N80"/>
    <mergeCell ref="O80:S80"/>
    <mergeCell ref="T80:X80"/>
    <mergeCell ref="A81:D81"/>
    <mergeCell ref="E81:N81"/>
    <mergeCell ref="O81:S81"/>
    <mergeCell ref="T81:X81"/>
    <mergeCell ref="A78:D78"/>
    <mergeCell ref="E78:N78"/>
    <mergeCell ref="O78:S78"/>
    <mergeCell ref="T78:X78"/>
    <mergeCell ref="A79:D79"/>
    <mergeCell ref="E79:N79"/>
    <mergeCell ref="O79:S79"/>
    <mergeCell ref="T79:X79"/>
    <mergeCell ref="V86:X87"/>
    <mergeCell ref="J88:K88"/>
    <mergeCell ref="M88:O88"/>
    <mergeCell ref="S88:U88"/>
    <mergeCell ref="V88:X88"/>
    <mergeCell ref="A86:D87"/>
    <mergeCell ref="E86:F87"/>
    <mergeCell ref="G86:I87"/>
    <mergeCell ref="J86:L87"/>
    <mergeCell ref="M86:O87"/>
    <mergeCell ref="P86:R87"/>
    <mergeCell ref="S86:U87"/>
  </mergeCells>
  <phoneticPr fontId="17" type="noConversion"/>
  <pageMargins left="0.7" right="0.7" top="0.78740157499999996" bottom="0.78740157499999996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1B1D43-3766-491F-82EB-CB3B4DD868EF}">
  <sheetPr>
    <tabColor theme="5" tint="0.79998168889431442"/>
  </sheetPr>
  <dimension ref="A1:AY61"/>
  <sheetViews>
    <sheetView view="pageBreakPreview" zoomScaleNormal="242" zoomScaleSheetLayoutView="100" zoomScalePageLayoutView="121" workbookViewId="0">
      <selection activeCell="E41" sqref="E41:T41"/>
    </sheetView>
  </sheetViews>
  <sheetFormatPr baseColWidth="10" defaultColWidth="10.81640625" defaultRowHeight="11.5"/>
  <cols>
    <col min="1" max="48" width="3.81640625" style="11" customWidth="1"/>
    <col min="49" max="16384" width="10.81640625" style="11"/>
  </cols>
  <sheetData>
    <row r="1" spans="1:51" ht="20.25" customHeight="1">
      <c r="A1" s="3" t="s">
        <v>212</v>
      </c>
      <c r="B1" s="4"/>
      <c r="C1" s="4"/>
      <c r="D1" s="4"/>
      <c r="E1" s="54"/>
      <c r="F1" s="4"/>
      <c r="G1" s="4"/>
      <c r="H1" s="4"/>
      <c r="I1" s="4"/>
      <c r="J1" s="4"/>
      <c r="K1" s="5"/>
      <c r="L1" s="5"/>
      <c r="M1" s="5"/>
      <c r="N1" s="5"/>
      <c r="O1" s="5"/>
      <c r="P1" s="5"/>
      <c r="Q1" s="5"/>
      <c r="R1" s="5"/>
      <c r="S1" s="5"/>
      <c r="T1" s="6" t="s">
        <v>8</v>
      </c>
      <c r="U1" s="6"/>
      <c r="V1" s="7">
        <f>Seitenregister!X17</f>
        <v>8</v>
      </c>
      <c r="W1" s="7" t="s">
        <v>9</v>
      </c>
      <c r="X1" s="8">
        <f>Seitenregister!X1</f>
        <v>9</v>
      </c>
      <c r="Y1" s="9"/>
      <c r="Z1" s="40"/>
      <c r="AA1" s="40"/>
      <c r="AB1" s="9"/>
      <c r="AC1" s="9"/>
      <c r="AD1" s="9"/>
      <c r="AE1" s="9"/>
      <c r="AF1" s="9"/>
      <c r="AG1" s="9"/>
      <c r="AH1" s="9"/>
      <c r="AI1" s="9"/>
      <c r="AJ1" s="9"/>
      <c r="AK1" s="9"/>
      <c r="AL1" s="9"/>
      <c r="AM1" s="9"/>
      <c r="AN1" s="9"/>
    </row>
    <row r="2" spans="1:51" ht="12" customHeight="1">
      <c r="A2" s="12"/>
      <c r="B2" s="13"/>
      <c r="C2" s="13"/>
      <c r="D2" s="13"/>
      <c r="E2" s="13"/>
      <c r="F2" s="13"/>
      <c r="G2" s="13"/>
      <c r="H2" s="13"/>
      <c r="I2" s="13"/>
      <c r="J2" s="13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9"/>
      <c r="Z2" s="40"/>
      <c r="AA2" s="40"/>
      <c r="AB2" s="9"/>
      <c r="AC2" s="9"/>
      <c r="AD2" s="9"/>
      <c r="AE2" s="9"/>
      <c r="AF2" s="9"/>
      <c r="AG2" s="9"/>
      <c r="AH2" s="9"/>
      <c r="AI2" s="9"/>
      <c r="AJ2" s="9"/>
      <c r="AK2" s="9"/>
      <c r="AL2" s="9"/>
      <c r="AM2" s="9"/>
      <c r="AN2" s="9"/>
    </row>
    <row r="3" spans="1:51" ht="12" customHeight="1">
      <c r="A3" s="15" t="s">
        <v>0</v>
      </c>
      <c r="B3" s="16"/>
      <c r="C3" s="16"/>
      <c r="D3" s="16"/>
      <c r="E3" s="17" t="e">
        <f>Eingabe_!#REF!</f>
        <v>#REF!</v>
      </c>
      <c r="F3" s="18"/>
      <c r="G3" s="16"/>
      <c r="H3" s="16"/>
      <c r="I3" s="16"/>
      <c r="J3" s="16"/>
      <c r="K3" s="16"/>
      <c r="L3" s="16"/>
      <c r="M3" s="16"/>
      <c r="N3" s="19" t="s">
        <v>10</v>
      </c>
      <c r="O3" s="16"/>
      <c r="P3" s="16"/>
      <c r="Q3" s="16"/>
      <c r="R3" s="292" t="e">
        <f>Eingabe_!#REF!</f>
        <v>#REF!</v>
      </c>
      <c r="S3" s="292"/>
      <c r="T3" s="292"/>
      <c r="U3" s="292"/>
      <c r="V3" s="292"/>
      <c r="W3" s="292"/>
      <c r="X3" s="20"/>
      <c r="Y3" s="9"/>
      <c r="Z3" s="40"/>
      <c r="AA3" s="40"/>
      <c r="AB3" s="9"/>
      <c r="AC3" s="9"/>
      <c r="AD3" s="9"/>
      <c r="AE3" s="9"/>
      <c r="AF3" s="9"/>
      <c r="AG3" s="9"/>
      <c r="AH3" s="9"/>
      <c r="AI3" s="9"/>
      <c r="AJ3" s="9"/>
      <c r="AK3" s="9"/>
      <c r="AL3" s="9"/>
      <c r="AM3" s="9"/>
      <c r="AN3" s="9"/>
    </row>
    <row r="4" spans="1:51" ht="12" customHeight="1">
      <c r="A4" s="21" t="s">
        <v>11</v>
      </c>
      <c r="B4" s="22"/>
      <c r="C4" s="22"/>
      <c r="D4" s="22"/>
      <c r="E4" s="23" t="e">
        <f>Eingabe_!#REF!</f>
        <v>#REF!</v>
      </c>
      <c r="F4" s="24"/>
      <c r="G4" s="23"/>
      <c r="H4" s="23"/>
      <c r="I4" s="23"/>
      <c r="J4" s="23"/>
      <c r="K4" s="23"/>
      <c r="L4" s="23"/>
      <c r="M4" s="22"/>
      <c r="N4" s="25"/>
      <c r="O4" s="22"/>
      <c r="P4" s="22"/>
      <c r="Q4" s="22"/>
      <c r="R4" s="26"/>
      <c r="S4" s="26"/>
      <c r="T4" s="26"/>
      <c r="U4" s="26"/>
      <c r="V4" s="26"/>
      <c r="W4" s="26"/>
      <c r="X4" s="27"/>
      <c r="Y4" s="9"/>
      <c r="Z4" s="9"/>
      <c r="AA4" s="9"/>
      <c r="AB4" s="9"/>
      <c r="AC4" s="9"/>
      <c r="AD4" s="9"/>
      <c r="AE4" s="9"/>
      <c r="AF4" s="9"/>
      <c r="AG4" s="9"/>
      <c r="AH4" s="9"/>
      <c r="AI4" s="9"/>
      <c r="AJ4" s="9"/>
      <c r="AK4" s="9"/>
      <c r="AL4" s="9"/>
      <c r="AM4" s="9"/>
      <c r="AN4" s="9"/>
    </row>
    <row r="5" spans="1:51" ht="12" customHeight="1">
      <c r="A5" s="21" t="s">
        <v>201</v>
      </c>
      <c r="B5" s="22"/>
      <c r="C5" s="22"/>
      <c r="D5" s="22"/>
      <c r="E5" s="23" t="e">
        <f>Eingabe_!#REF!</f>
        <v>#REF!</v>
      </c>
      <c r="F5" s="24"/>
      <c r="G5" s="23"/>
      <c r="H5" s="23"/>
      <c r="I5" s="23"/>
      <c r="J5" s="23"/>
      <c r="K5" s="23"/>
      <c r="L5" s="23"/>
      <c r="M5" s="22"/>
      <c r="N5" s="28"/>
      <c r="O5" s="22"/>
      <c r="P5" s="22"/>
      <c r="Q5" s="22"/>
      <c r="R5" s="351"/>
      <c r="S5" s="351"/>
      <c r="T5" s="351"/>
      <c r="U5" s="351"/>
      <c r="V5" s="351"/>
      <c r="W5" s="351"/>
      <c r="X5" s="27"/>
      <c r="Y5" s="9"/>
      <c r="Z5" s="10"/>
      <c r="AA5" s="10"/>
      <c r="AB5" s="10"/>
      <c r="AC5" s="10"/>
      <c r="AD5" s="10"/>
      <c r="AE5" s="10"/>
      <c r="AF5" s="10"/>
      <c r="AG5" s="10"/>
      <c r="AH5" s="10"/>
      <c r="AI5" s="10"/>
      <c r="AJ5" s="10"/>
      <c r="AK5" s="10"/>
      <c r="AL5" s="10"/>
      <c r="AM5" s="10"/>
      <c r="AN5" s="10"/>
      <c r="AO5" s="10"/>
      <c r="AP5" s="10"/>
      <c r="AQ5" s="10"/>
      <c r="AR5" s="10"/>
      <c r="AS5" s="10"/>
      <c r="AT5" s="10"/>
      <c r="AU5" s="10"/>
      <c r="AV5" s="10"/>
      <c r="AW5" s="10"/>
      <c r="AX5" s="10"/>
      <c r="AY5" s="10"/>
    </row>
    <row r="6" spans="1:51" ht="12" customHeight="1">
      <c r="A6" s="189" t="s">
        <v>1</v>
      </c>
      <c r="B6" s="190"/>
      <c r="C6" s="190"/>
      <c r="D6" s="190"/>
      <c r="E6" s="191" t="e">
        <f>Eingabe_!#REF!</f>
        <v>#REF!</v>
      </c>
      <c r="F6" s="192"/>
      <c r="G6" s="191"/>
      <c r="H6" s="191"/>
      <c r="I6" s="191"/>
      <c r="J6" s="191"/>
      <c r="K6" s="191"/>
      <c r="L6" s="191"/>
      <c r="M6" s="190"/>
      <c r="N6" s="193"/>
      <c r="O6" s="190"/>
      <c r="P6" s="190"/>
      <c r="Q6" s="190"/>
      <c r="R6" s="190"/>
      <c r="S6" s="190"/>
      <c r="T6" s="190"/>
      <c r="U6" s="190"/>
      <c r="V6" s="190"/>
      <c r="W6" s="190"/>
      <c r="X6" s="194"/>
      <c r="Y6" s="9"/>
      <c r="Z6" s="10"/>
      <c r="AA6" s="10"/>
      <c r="AB6" s="10"/>
      <c r="AC6" s="10"/>
      <c r="AD6" s="10"/>
      <c r="AE6" s="10"/>
      <c r="AF6" s="10"/>
      <c r="AG6" s="10"/>
      <c r="AH6" s="10"/>
      <c r="AI6" s="10"/>
      <c r="AJ6" s="10"/>
      <c r="AK6" s="10"/>
      <c r="AL6" s="10"/>
      <c r="AM6" s="10"/>
      <c r="AN6" s="10"/>
      <c r="AO6" s="10"/>
      <c r="AP6" s="10"/>
      <c r="AQ6" s="10"/>
      <c r="AR6" s="10"/>
      <c r="AS6" s="10"/>
      <c r="AT6" s="10"/>
      <c r="AU6" s="10"/>
      <c r="AV6" s="10"/>
      <c r="AW6" s="10"/>
      <c r="AX6" s="10"/>
      <c r="AY6" s="10"/>
    </row>
    <row r="7" spans="1:51" ht="12" customHeight="1">
      <c r="A7" s="102"/>
      <c r="E7" s="53"/>
      <c r="F7" s="53"/>
      <c r="G7" s="53"/>
      <c r="H7" s="53"/>
      <c r="N7" s="103"/>
      <c r="O7" s="57"/>
      <c r="P7" s="57"/>
      <c r="Q7" s="57"/>
      <c r="R7" s="57"/>
      <c r="S7" s="57"/>
      <c r="T7" s="57"/>
      <c r="U7" s="57"/>
      <c r="V7" s="57"/>
      <c r="W7" s="57"/>
      <c r="X7" s="104"/>
      <c r="Y7" s="9"/>
      <c r="Z7" s="10"/>
      <c r="AA7" s="10"/>
      <c r="AB7" s="10"/>
      <c r="AC7" s="10"/>
      <c r="AD7" s="10"/>
      <c r="AE7" s="10"/>
      <c r="AG7" s="10"/>
      <c r="AH7" s="10"/>
      <c r="AI7" s="10"/>
      <c r="AJ7" s="10"/>
      <c r="AK7" s="10"/>
      <c r="AL7" s="10"/>
      <c r="AM7" s="10"/>
      <c r="AN7" s="10"/>
      <c r="AO7" s="10"/>
      <c r="AP7" s="10"/>
      <c r="AQ7" s="10"/>
      <c r="AR7" s="10"/>
      <c r="AS7" s="10"/>
      <c r="AT7" s="10"/>
      <c r="AU7" s="10"/>
      <c r="AV7" s="10"/>
      <c r="AW7" s="10"/>
      <c r="AX7" s="10"/>
      <c r="AY7" s="10"/>
    </row>
    <row r="8" spans="1:51" ht="12" customHeight="1">
      <c r="A8" s="352" t="str">
        <f>A1</f>
        <v>Übersicht Prüfmittel inkl. Kalibrierzertifikate</v>
      </c>
      <c r="B8" s="353"/>
      <c r="C8" s="353"/>
      <c r="D8" s="353"/>
      <c r="E8" s="353"/>
      <c r="F8" s="353"/>
      <c r="G8" s="353"/>
      <c r="H8" s="353"/>
      <c r="I8" s="353"/>
      <c r="J8" s="353"/>
      <c r="K8" s="353"/>
      <c r="L8" s="353"/>
      <c r="M8" s="353"/>
      <c r="N8" s="353"/>
      <c r="O8" s="353"/>
      <c r="P8" s="353"/>
      <c r="Q8" s="353"/>
      <c r="R8" s="353"/>
      <c r="S8" s="353"/>
      <c r="T8" s="353"/>
      <c r="U8" s="353"/>
      <c r="V8" s="353"/>
      <c r="W8" s="353"/>
      <c r="X8" s="354"/>
      <c r="Y8" s="9"/>
      <c r="Z8" s="10"/>
      <c r="AA8" s="10"/>
      <c r="AB8" s="10"/>
      <c r="AC8" s="10"/>
      <c r="AD8" s="10"/>
      <c r="AE8" s="10"/>
      <c r="AG8" s="10"/>
      <c r="AH8" s="10"/>
      <c r="AI8" s="10"/>
      <c r="AJ8" s="10"/>
      <c r="AK8" s="10"/>
      <c r="AL8" s="10"/>
      <c r="AM8" s="10"/>
      <c r="AN8" s="10"/>
      <c r="AO8" s="10"/>
      <c r="AP8" s="10"/>
      <c r="AQ8" s="10"/>
      <c r="AR8" s="10"/>
      <c r="AS8" s="10"/>
      <c r="AT8" s="10"/>
    </row>
    <row r="9" spans="1:51" ht="12" customHeight="1">
      <c r="A9" s="355"/>
      <c r="B9" s="356"/>
      <c r="C9" s="356"/>
      <c r="D9" s="356"/>
      <c r="E9" s="356"/>
      <c r="F9" s="356"/>
      <c r="G9" s="356"/>
      <c r="H9" s="356"/>
      <c r="I9" s="356"/>
      <c r="J9" s="356"/>
      <c r="K9" s="356"/>
      <c r="L9" s="356"/>
      <c r="M9" s="356"/>
      <c r="N9" s="356"/>
      <c r="O9" s="356"/>
      <c r="P9" s="356"/>
      <c r="Q9" s="356"/>
      <c r="R9" s="356"/>
      <c r="S9" s="356"/>
      <c r="T9" s="356"/>
      <c r="U9" s="356"/>
      <c r="V9" s="356"/>
      <c r="W9" s="356"/>
      <c r="X9" s="357"/>
      <c r="Y9" s="9"/>
      <c r="Z9" s="10"/>
      <c r="AA9" s="10"/>
      <c r="AB9"/>
      <c r="AC9"/>
      <c r="AD9"/>
      <c r="AE9"/>
      <c r="AF9"/>
      <c r="AG9"/>
      <c r="AI9"/>
      <c r="AJ9"/>
      <c r="AL9"/>
      <c r="AN9"/>
      <c r="AO9"/>
      <c r="AP9"/>
      <c r="AQ9"/>
      <c r="AR9"/>
      <c r="AS9"/>
      <c r="AT9"/>
      <c r="AU9"/>
      <c r="AV9"/>
      <c r="AW9"/>
    </row>
    <row r="10" spans="1:51" ht="9" customHeight="1"/>
    <row r="11" spans="1:51" ht="9" customHeight="1">
      <c r="A11" s="206" t="s">
        <v>176</v>
      </c>
      <c r="B11" s="206"/>
      <c r="C11" s="206"/>
      <c r="D11" s="206"/>
      <c r="E11" s="206" t="s">
        <v>177</v>
      </c>
      <c r="F11" s="206"/>
      <c r="G11" s="206" t="s">
        <v>178</v>
      </c>
      <c r="H11" s="206"/>
      <c r="I11" s="206"/>
      <c r="J11" s="206" t="s">
        <v>179</v>
      </c>
      <c r="K11" s="206"/>
      <c r="L11" s="206"/>
      <c r="M11" s="206" t="s">
        <v>180</v>
      </c>
      <c r="N11" s="206"/>
      <c r="O11" s="206"/>
      <c r="P11" s="206" t="s">
        <v>187</v>
      </c>
      <c r="Q11" s="206"/>
      <c r="R11" s="206"/>
      <c r="S11" s="201" t="s">
        <v>181</v>
      </c>
      <c r="T11" s="201"/>
      <c r="U11" s="201"/>
      <c r="V11" s="201" t="s">
        <v>182</v>
      </c>
      <c r="W11" s="201"/>
      <c r="X11" s="201"/>
      <c r="Y11"/>
      <c r="Z11"/>
      <c r="AA11"/>
    </row>
    <row r="12" spans="1:51" ht="9" customHeight="1">
      <c r="A12" s="206"/>
      <c r="B12" s="206"/>
      <c r="C12" s="206"/>
      <c r="D12" s="206"/>
      <c r="E12" s="206"/>
      <c r="F12" s="206"/>
      <c r="G12" s="206"/>
      <c r="H12" s="206"/>
      <c r="I12" s="206"/>
      <c r="J12" s="206"/>
      <c r="K12" s="206"/>
      <c r="L12" s="206"/>
      <c r="M12" s="206"/>
      <c r="N12" s="206"/>
      <c r="O12" s="206"/>
      <c r="P12" s="206"/>
      <c r="Q12" s="206"/>
      <c r="R12" s="206"/>
      <c r="S12" s="201"/>
      <c r="T12" s="201"/>
      <c r="U12" s="201"/>
      <c r="V12" s="201"/>
      <c r="W12" s="201"/>
      <c r="X12" s="201"/>
      <c r="Y12"/>
      <c r="Z12"/>
      <c r="AA12"/>
    </row>
    <row r="13" spans="1:51" ht="9" customHeight="1">
      <c r="A13" s="348" t="str">
        <f>Eingabe_!A88</f>
        <v>Microbial Air Sampler</v>
      </c>
      <c r="B13" s="349"/>
      <c r="C13" s="349"/>
      <c r="D13" s="350"/>
      <c r="E13" s="348" t="str">
        <f>Eingabe_!E88</f>
        <v>MBV AG</v>
      </c>
      <c r="F13" s="350"/>
      <c r="G13" s="348" t="str">
        <f>Eingabe_!G88</f>
        <v>MAS-100 NT</v>
      </c>
      <c r="H13" s="349"/>
      <c r="I13" s="350"/>
      <c r="J13" s="348">
        <f>Eingabe_!J88</f>
        <v>116401</v>
      </c>
      <c r="K13" s="349"/>
      <c r="L13" s="350"/>
      <c r="M13" s="203" t="str">
        <f>Eingabe_!M88</f>
        <v>jährlich</v>
      </c>
      <c r="N13" s="203"/>
      <c r="O13" s="203"/>
      <c r="P13" s="348" t="str">
        <f>Eingabe_!P88</f>
        <v>116401_3_221208</v>
      </c>
      <c r="Q13" s="349"/>
      <c r="R13" s="350"/>
      <c r="S13" s="347">
        <f>Eingabe_!S88</f>
        <v>44903</v>
      </c>
      <c r="T13" s="347"/>
      <c r="U13" s="347"/>
      <c r="V13" s="347">
        <f>Eingabe_!V88</f>
        <v>45267</v>
      </c>
      <c r="W13" s="347"/>
      <c r="X13" s="347"/>
      <c r="Y13"/>
      <c r="Z13"/>
      <c r="AA13"/>
    </row>
    <row r="14" spans="1:51" ht="9" customHeight="1">
      <c r="A14" s="39"/>
      <c r="B14" s="39"/>
      <c r="C14" s="39"/>
      <c r="D14" s="39"/>
      <c r="E14" s="39"/>
      <c r="F14" s="39"/>
      <c r="G14" s="39"/>
      <c r="H14" s="39"/>
      <c r="I14" s="39"/>
      <c r="J14" s="39"/>
      <c r="K14" s="39"/>
      <c r="L14" s="39"/>
      <c r="M14" s="39"/>
      <c r="N14" s="39"/>
      <c r="O14" s="56"/>
      <c r="P14" s="56"/>
      <c r="Q14" s="56"/>
      <c r="R14" s="56"/>
      <c r="S14" s="56"/>
      <c r="T14" s="56"/>
      <c r="U14" s="56"/>
      <c r="V14" s="56"/>
      <c r="W14" s="56"/>
      <c r="X14" s="56"/>
      <c r="Y14"/>
      <c r="Z14"/>
      <c r="AA14"/>
    </row>
    <row r="15" spans="1:51" ht="9" customHeight="1">
      <c r="A15" s="39"/>
      <c r="B15" s="39"/>
      <c r="C15" s="39"/>
      <c r="D15" s="39"/>
      <c r="E15" s="39"/>
      <c r="F15" s="39"/>
      <c r="G15" s="39"/>
      <c r="H15" s="39"/>
      <c r="I15" s="39"/>
      <c r="J15" s="39"/>
      <c r="K15" s="39"/>
      <c r="L15" s="39"/>
      <c r="M15" s="39"/>
      <c r="N15" s="39"/>
      <c r="O15" s="56"/>
      <c r="Q15" s="56"/>
      <c r="R15" s="56"/>
      <c r="S15" s="56"/>
      <c r="T15" s="56"/>
      <c r="U15" s="56"/>
      <c r="V15" s="56"/>
      <c r="W15" s="56"/>
      <c r="X15" s="56"/>
      <c r="Y15"/>
      <c r="Z15"/>
      <c r="AA15"/>
    </row>
    <row r="16" spans="1:51" ht="9" customHeight="1">
      <c r="O16"/>
      <c r="P16"/>
      <c r="Q16"/>
      <c r="R16"/>
      <c r="S16"/>
      <c r="T16"/>
      <c r="U16"/>
      <c r="V16"/>
      <c r="W16"/>
      <c r="X16"/>
      <c r="Y16"/>
      <c r="Z16"/>
      <c r="AA16"/>
    </row>
    <row r="17" spans="15:27" ht="9" customHeight="1">
      <c r="O17"/>
      <c r="P17"/>
      <c r="Q17"/>
      <c r="R17"/>
      <c r="S17"/>
      <c r="V17"/>
      <c r="W17"/>
      <c r="X17"/>
      <c r="Y17"/>
      <c r="Z17"/>
      <c r="AA17"/>
    </row>
    <row r="18" spans="15:27" ht="9" customHeight="1">
      <c r="O18"/>
      <c r="P18"/>
      <c r="Q18"/>
      <c r="R18"/>
      <c r="S18"/>
      <c r="T18"/>
      <c r="U18"/>
      <c r="V18"/>
      <c r="W18"/>
      <c r="X18"/>
      <c r="Y18"/>
      <c r="Z18"/>
      <c r="AA18"/>
    </row>
    <row r="19" spans="15:27" ht="9" customHeight="1">
      <c r="O19"/>
      <c r="P19"/>
      <c r="Q19"/>
      <c r="R19"/>
      <c r="S19"/>
      <c r="T19"/>
      <c r="U19"/>
      <c r="V19"/>
      <c r="W19"/>
      <c r="X19"/>
      <c r="Y19"/>
      <c r="Z19"/>
      <c r="AA19"/>
    </row>
    <row r="20" spans="15:27" ht="9" customHeight="1">
      <c r="O20"/>
      <c r="P20"/>
      <c r="Q20"/>
      <c r="R20"/>
      <c r="S20"/>
      <c r="T20"/>
      <c r="U20"/>
      <c r="V20"/>
      <c r="W20"/>
      <c r="X20"/>
      <c r="Y20"/>
      <c r="Z20"/>
      <c r="AA20"/>
    </row>
    <row r="21" spans="15:27" ht="9" customHeight="1">
      <c r="O21"/>
      <c r="P21"/>
      <c r="Q21"/>
      <c r="R21"/>
      <c r="V21"/>
      <c r="W21"/>
      <c r="X21"/>
      <c r="Y21"/>
      <c r="Z21"/>
      <c r="AA21"/>
    </row>
    <row r="22" spans="15:27" ht="9" customHeight="1">
      <c r="O22"/>
      <c r="P22"/>
      <c r="Q22"/>
      <c r="R22"/>
      <c r="V22"/>
      <c r="W22"/>
      <c r="X22"/>
      <c r="Y22"/>
      <c r="Z22"/>
      <c r="AA22"/>
    </row>
    <row r="23" spans="15:27" ht="9" customHeight="1">
      <c r="O23"/>
      <c r="P23"/>
      <c r="Q23"/>
      <c r="R23"/>
      <c r="S23"/>
      <c r="W23"/>
      <c r="X23"/>
      <c r="Y23"/>
      <c r="Z23"/>
      <c r="AA23"/>
    </row>
    <row r="24" spans="15:27" ht="9" customHeight="1">
      <c r="O24"/>
      <c r="P24"/>
      <c r="Q24"/>
      <c r="R24"/>
      <c r="S24"/>
      <c r="W24"/>
      <c r="X24"/>
      <c r="Y24"/>
      <c r="Z24"/>
      <c r="AA24"/>
    </row>
    <row r="25" spans="15:27" ht="9" customHeight="1">
      <c r="O25"/>
      <c r="P25"/>
      <c r="Q25"/>
      <c r="R25"/>
      <c r="S25"/>
      <c r="T25"/>
      <c r="U25"/>
      <c r="V25"/>
      <c r="W25"/>
      <c r="X25"/>
      <c r="Y25"/>
      <c r="Z25"/>
      <c r="AA25"/>
    </row>
    <row r="26" spans="15:27" ht="9" customHeight="1">
      <c r="O26"/>
      <c r="P26"/>
      <c r="Q26"/>
      <c r="R26"/>
      <c r="S26"/>
      <c r="T26"/>
      <c r="U26"/>
      <c r="V26"/>
      <c r="W26"/>
      <c r="X26"/>
      <c r="Y26"/>
      <c r="Z26"/>
      <c r="AA26"/>
    </row>
    <row r="27" spans="15:27" ht="9" customHeight="1">
      <c r="O27"/>
      <c r="P27"/>
      <c r="Q27"/>
      <c r="R27"/>
      <c r="S27"/>
      <c r="T27"/>
      <c r="U27"/>
      <c r="V27"/>
      <c r="W27"/>
      <c r="X27"/>
      <c r="Y27"/>
      <c r="Z27"/>
      <c r="AA27"/>
    </row>
    <row r="28" spans="15:27" ht="9" customHeight="1">
      <c r="O28"/>
      <c r="P28"/>
      <c r="Q28"/>
      <c r="R28"/>
      <c r="S28"/>
      <c r="T28"/>
      <c r="U28"/>
      <c r="V28"/>
      <c r="W28"/>
      <c r="X28"/>
      <c r="Y28"/>
      <c r="Z28"/>
      <c r="AA28"/>
    </row>
    <row r="29" spans="15:27" ht="9" customHeight="1">
      <c r="O29"/>
      <c r="P29"/>
      <c r="Q29"/>
      <c r="R29"/>
      <c r="S29"/>
      <c r="T29"/>
      <c r="U29"/>
      <c r="V29"/>
      <c r="W29"/>
      <c r="X29"/>
      <c r="Y29"/>
      <c r="Z29"/>
      <c r="AA29"/>
    </row>
    <row r="30" spans="15:27" ht="9" customHeight="1">
      <c r="O30"/>
      <c r="P30"/>
      <c r="Q30"/>
      <c r="R30"/>
      <c r="S30"/>
      <c r="T30"/>
      <c r="U30"/>
      <c r="V30"/>
      <c r="W30"/>
      <c r="X30"/>
      <c r="Y30"/>
      <c r="Z30"/>
      <c r="AA30"/>
    </row>
    <row r="31" spans="15:27" ht="9" customHeight="1">
      <c r="O31"/>
      <c r="P31"/>
      <c r="Q31"/>
      <c r="R31"/>
      <c r="S31"/>
      <c r="T31"/>
      <c r="U31"/>
      <c r="V31"/>
      <c r="W31"/>
      <c r="X31"/>
      <c r="Y31"/>
      <c r="Z31"/>
      <c r="AA31"/>
    </row>
    <row r="32" spans="15:27" ht="9" customHeight="1">
      <c r="O32"/>
      <c r="P32"/>
      <c r="Q32"/>
      <c r="R32"/>
      <c r="S32"/>
      <c r="T32"/>
      <c r="U32"/>
      <c r="V32"/>
      <c r="W32"/>
      <c r="X32"/>
      <c r="Y32"/>
      <c r="Z32"/>
      <c r="AA32"/>
    </row>
    <row r="33" spans="15:27" ht="9" customHeight="1">
      <c r="O33"/>
      <c r="P33"/>
      <c r="Q33"/>
      <c r="R33"/>
      <c r="S33"/>
      <c r="T33"/>
      <c r="U33"/>
      <c r="V33"/>
      <c r="W33"/>
      <c r="X33"/>
      <c r="Y33"/>
      <c r="Z33"/>
      <c r="AA33"/>
    </row>
    <row r="34" spans="15:27" ht="9" customHeight="1"/>
    <row r="35" spans="15:27" ht="9" customHeight="1"/>
    <row r="36" spans="15:27" ht="9" customHeight="1"/>
    <row r="37" spans="15:27" ht="9" customHeight="1"/>
    <row r="38" spans="15:27" ht="9" customHeight="1"/>
    <row r="39" spans="15:27" ht="9" customHeight="1"/>
    <row r="40" spans="15:27" ht="9" customHeight="1"/>
    <row r="41" spans="15:27" ht="9" customHeight="1"/>
    <row r="42" spans="15:27" ht="9" customHeight="1"/>
    <row r="43" spans="15:27" ht="9" customHeight="1"/>
    <row r="44" spans="15:27" ht="9" customHeight="1"/>
    <row r="45" spans="15:27" ht="9" customHeight="1"/>
    <row r="46" spans="15:27" ht="9" customHeight="1"/>
    <row r="47" spans="15:27" ht="9" customHeight="1"/>
    <row r="48" spans="15:27" ht="9" customHeight="1"/>
    <row r="49" ht="9" customHeight="1"/>
    <row r="50" ht="9" customHeight="1"/>
    <row r="51" ht="9" customHeight="1"/>
    <row r="52" ht="9" customHeight="1"/>
    <row r="53" ht="9" customHeight="1"/>
    <row r="54" ht="9" customHeight="1"/>
    <row r="55" ht="9" customHeight="1"/>
    <row r="56" ht="9" customHeight="1"/>
    <row r="57" ht="9" customHeight="1"/>
    <row r="58" ht="9" customHeight="1"/>
    <row r="59" ht="9" customHeight="1"/>
    <row r="60" ht="9" customHeight="1"/>
    <row r="61" ht="9" customHeight="1"/>
  </sheetData>
  <mergeCells count="19">
    <mergeCell ref="R5:W5"/>
    <mergeCell ref="A8:X9"/>
    <mergeCell ref="R3:W3"/>
    <mergeCell ref="E11:F12"/>
    <mergeCell ref="A11:D12"/>
    <mergeCell ref="A13:D13"/>
    <mergeCell ref="E13:F13"/>
    <mergeCell ref="G13:I13"/>
    <mergeCell ref="J11:L12"/>
    <mergeCell ref="S13:U13"/>
    <mergeCell ref="V13:X13"/>
    <mergeCell ref="M13:O13"/>
    <mergeCell ref="G11:I12"/>
    <mergeCell ref="J13:L13"/>
    <mergeCell ref="P13:R13"/>
    <mergeCell ref="V11:X12"/>
    <mergeCell ref="S11:U12"/>
    <mergeCell ref="P11:R12"/>
    <mergeCell ref="M11:O12"/>
  </mergeCells>
  <printOptions horizontalCentered="1"/>
  <pageMargins left="0.78740157480314965" right="0.31496062992125984" top="0.78740157480314965" bottom="0.39370078740157483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drawing r:id="rId2"/>
  <legacyDrawingHF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16920-9FB0-4F1A-B011-2D90BFAEF9E8}">
  <sheetPr>
    <tabColor theme="5" tint="0.79998168889431442"/>
  </sheetPr>
  <dimension ref="A1:AY38"/>
  <sheetViews>
    <sheetView view="pageBreakPreview" zoomScaleNormal="242" zoomScaleSheetLayoutView="100" zoomScalePageLayoutView="121" workbookViewId="0">
      <selection activeCell="AN37" sqref="AN37"/>
    </sheetView>
  </sheetViews>
  <sheetFormatPr baseColWidth="10" defaultColWidth="10.81640625" defaultRowHeight="11.5"/>
  <cols>
    <col min="1" max="48" width="3.81640625" style="11" customWidth="1"/>
    <col min="49" max="16384" width="10.81640625" style="11"/>
  </cols>
  <sheetData>
    <row r="1" spans="1:51" ht="20.25" customHeight="1">
      <c r="A1" s="3" t="s">
        <v>172</v>
      </c>
      <c r="B1" s="4"/>
      <c r="C1" s="4"/>
      <c r="D1" s="4"/>
      <c r="E1" s="54"/>
      <c r="F1" s="4"/>
      <c r="G1" s="4"/>
      <c r="H1" s="4"/>
      <c r="I1" s="4"/>
      <c r="J1" s="4"/>
      <c r="K1" s="5"/>
      <c r="L1" s="5"/>
      <c r="M1" s="5"/>
      <c r="N1" s="5"/>
      <c r="O1" s="5"/>
      <c r="P1" s="5"/>
      <c r="Q1" s="5"/>
      <c r="R1" s="5"/>
      <c r="S1" s="5"/>
      <c r="T1" s="6" t="s">
        <v>8</v>
      </c>
      <c r="U1" s="6"/>
      <c r="V1" s="7">
        <f>Seitenregister!X19</f>
        <v>9</v>
      </c>
      <c r="W1" s="7" t="s">
        <v>9</v>
      </c>
      <c r="X1" s="8">
        <f>Seitenregister!X1</f>
        <v>9</v>
      </c>
      <c r="Y1" s="9"/>
      <c r="Z1" s="40"/>
      <c r="AA1" s="40"/>
      <c r="AB1" s="9"/>
      <c r="AC1" s="9"/>
      <c r="AD1" s="9"/>
      <c r="AE1" s="9"/>
      <c r="AF1" s="9"/>
      <c r="AG1" s="9"/>
      <c r="AH1" s="9"/>
      <c r="AI1" s="9"/>
      <c r="AJ1" s="9"/>
      <c r="AK1" s="9"/>
      <c r="AL1" s="9"/>
      <c r="AM1" s="9"/>
      <c r="AN1" s="9"/>
    </row>
    <row r="2" spans="1:51" ht="12" customHeight="1">
      <c r="A2" s="12"/>
      <c r="B2" s="13"/>
      <c r="C2" s="13"/>
      <c r="D2" s="13"/>
      <c r="E2" s="13"/>
      <c r="F2" s="13"/>
      <c r="G2" s="13"/>
      <c r="H2" s="13"/>
      <c r="I2" s="13"/>
      <c r="J2" s="13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9"/>
      <c r="Z2" s="40"/>
      <c r="AA2" s="40"/>
      <c r="AB2" s="9"/>
      <c r="AC2" s="9"/>
      <c r="AD2" s="9"/>
      <c r="AE2" s="9"/>
      <c r="AF2" s="9"/>
      <c r="AG2" s="9"/>
      <c r="AH2" s="9"/>
      <c r="AI2" s="9"/>
      <c r="AJ2" s="9"/>
      <c r="AK2" s="9"/>
      <c r="AL2" s="9"/>
      <c r="AM2" s="9"/>
      <c r="AN2" s="9"/>
    </row>
    <row r="3" spans="1:51" ht="12" customHeight="1">
      <c r="A3" s="15" t="s">
        <v>0</v>
      </c>
      <c r="B3" s="16"/>
      <c r="C3" s="16"/>
      <c r="D3" s="16"/>
      <c r="E3" s="17" t="e">
        <f>Eingabe_!#REF!</f>
        <v>#REF!</v>
      </c>
      <c r="F3" s="18"/>
      <c r="G3" s="16"/>
      <c r="H3" s="16"/>
      <c r="I3" s="16"/>
      <c r="J3" s="16"/>
      <c r="K3" s="16"/>
      <c r="L3" s="16"/>
      <c r="M3" s="16"/>
      <c r="N3" s="19" t="s">
        <v>10</v>
      </c>
      <c r="O3" s="16"/>
      <c r="P3" s="16"/>
      <c r="Q3" s="16"/>
      <c r="R3" s="292" t="e">
        <f>Eingabe_!#REF!</f>
        <v>#REF!</v>
      </c>
      <c r="S3" s="292"/>
      <c r="T3" s="292"/>
      <c r="U3" s="292"/>
      <c r="V3" s="292"/>
      <c r="W3" s="292"/>
      <c r="X3" s="20"/>
      <c r="Y3" s="9"/>
      <c r="Z3" s="40"/>
      <c r="AA3" s="40"/>
      <c r="AB3" s="9"/>
      <c r="AC3" s="9"/>
      <c r="AD3" s="9"/>
      <c r="AE3" s="9"/>
      <c r="AF3" s="9"/>
      <c r="AG3" s="9"/>
      <c r="AH3" s="9"/>
      <c r="AI3" s="9"/>
      <c r="AJ3" s="9"/>
      <c r="AK3" s="9"/>
      <c r="AL3" s="9"/>
      <c r="AM3" s="9"/>
      <c r="AN3" s="9"/>
    </row>
    <row r="4" spans="1:51" ht="12" customHeight="1">
      <c r="A4" s="21" t="s">
        <v>11</v>
      </c>
      <c r="B4" s="22"/>
      <c r="C4" s="22"/>
      <c r="D4" s="22"/>
      <c r="E4" s="23" t="e">
        <f>Eingabe_!#REF!</f>
        <v>#REF!</v>
      </c>
      <c r="F4" s="24"/>
      <c r="G4" s="23"/>
      <c r="H4" s="23"/>
      <c r="I4" s="23"/>
      <c r="J4" s="23"/>
      <c r="K4" s="23"/>
      <c r="L4" s="23"/>
      <c r="M4" s="22"/>
      <c r="N4" s="25"/>
      <c r="O4" s="22"/>
      <c r="P4" s="22"/>
      <c r="Q4" s="22"/>
      <c r="R4" s="26"/>
      <c r="S4" s="26"/>
      <c r="T4" s="26"/>
      <c r="U4" s="26"/>
      <c r="V4" s="26"/>
      <c r="W4" s="26"/>
      <c r="X4" s="27"/>
      <c r="Y4" s="9"/>
      <c r="Z4" s="9"/>
      <c r="AA4" s="9"/>
      <c r="AB4" s="9"/>
      <c r="AC4" s="9"/>
      <c r="AD4" s="9"/>
      <c r="AE4" s="9"/>
      <c r="AF4" s="9"/>
      <c r="AG4" s="9"/>
      <c r="AH4" s="9"/>
      <c r="AI4" s="9"/>
      <c r="AJ4" s="9"/>
      <c r="AK4" s="9"/>
      <c r="AL4" s="9"/>
      <c r="AM4" s="9"/>
      <c r="AN4" s="9"/>
    </row>
    <row r="5" spans="1:51" ht="12" customHeight="1">
      <c r="A5" s="21" t="s">
        <v>201</v>
      </c>
      <c r="B5" s="22"/>
      <c r="C5" s="22"/>
      <c r="D5" s="22"/>
      <c r="E5" s="23" t="e">
        <f>Eingabe_!#REF!</f>
        <v>#REF!</v>
      </c>
      <c r="F5" s="24"/>
      <c r="G5" s="23"/>
      <c r="H5" s="23"/>
      <c r="I5" s="23"/>
      <c r="J5" s="23"/>
      <c r="K5" s="23"/>
      <c r="L5" s="23"/>
      <c r="M5" s="22"/>
      <c r="N5" s="28"/>
      <c r="O5" s="22"/>
      <c r="P5" s="22"/>
      <c r="Q5" s="22"/>
      <c r="R5" s="351"/>
      <c r="S5" s="351"/>
      <c r="T5" s="351"/>
      <c r="U5" s="351"/>
      <c r="V5" s="351"/>
      <c r="W5" s="351"/>
      <c r="X5" s="27"/>
      <c r="Y5" s="9"/>
      <c r="Z5" s="10"/>
      <c r="AA5" s="10"/>
      <c r="AB5" s="10"/>
      <c r="AC5" s="10"/>
      <c r="AD5" s="10"/>
      <c r="AE5" s="10"/>
      <c r="AF5" s="10"/>
      <c r="AG5" s="10"/>
      <c r="AH5" s="10"/>
      <c r="AI5" s="10"/>
      <c r="AJ5" s="10"/>
      <c r="AK5" s="10"/>
      <c r="AL5" s="10"/>
      <c r="AM5" s="10"/>
      <c r="AN5" s="10"/>
      <c r="AO5" s="10"/>
      <c r="AP5" s="10"/>
      <c r="AQ5" s="10"/>
      <c r="AR5" s="10"/>
      <c r="AS5" s="10"/>
      <c r="AT5" s="10"/>
      <c r="AU5" s="10"/>
      <c r="AV5" s="10"/>
      <c r="AW5" s="10"/>
      <c r="AX5" s="10"/>
      <c r="AY5" s="10"/>
    </row>
    <row r="6" spans="1:51" ht="12" customHeight="1">
      <c r="A6" s="189" t="s">
        <v>1</v>
      </c>
      <c r="B6" s="190"/>
      <c r="C6" s="190"/>
      <c r="D6" s="190"/>
      <c r="E6" s="191" t="e">
        <f>Eingabe_!#REF!</f>
        <v>#REF!</v>
      </c>
      <c r="F6" s="192"/>
      <c r="G6" s="191"/>
      <c r="H6" s="191"/>
      <c r="I6" s="191"/>
      <c r="J6" s="191"/>
      <c r="K6" s="191"/>
      <c r="L6" s="191"/>
      <c r="M6" s="190"/>
      <c r="N6" s="193"/>
      <c r="O6" s="190"/>
      <c r="P6" s="190"/>
      <c r="Q6" s="190"/>
      <c r="R6" s="190"/>
      <c r="S6" s="190"/>
      <c r="T6" s="190"/>
      <c r="U6" s="190"/>
      <c r="V6" s="190"/>
      <c r="W6" s="190"/>
      <c r="X6" s="194"/>
      <c r="Y6" s="9"/>
      <c r="Z6" s="10"/>
      <c r="AA6" s="10"/>
      <c r="AB6" s="10"/>
      <c r="AC6" s="10"/>
      <c r="AD6" s="10"/>
      <c r="AE6" s="10"/>
      <c r="AF6" s="10"/>
      <c r="AG6" s="10"/>
      <c r="AH6" s="10"/>
      <c r="AI6" s="10"/>
      <c r="AJ6" s="10"/>
      <c r="AK6" s="10"/>
      <c r="AL6" s="10"/>
      <c r="AM6" s="10"/>
      <c r="AN6" s="10"/>
      <c r="AO6" s="10"/>
      <c r="AP6" s="10"/>
      <c r="AQ6" s="10"/>
      <c r="AR6" s="10"/>
      <c r="AS6" s="10"/>
      <c r="AT6" s="10"/>
      <c r="AU6" s="10"/>
      <c r="AV6" s="10"/>
      <c r="AW6" s="10"/>
      <c r="AX6" s="10"/>
      <c r="AY6" s="10"/>
    </row>
    <row r="7" spans="1:51" ht="12" customHeight="1">
      <c r="A7" s="102"/>
      <c r="E7" s="53"/>
      <c r="F7" s="53"/>
      <c r="G7" s="53"/>
      <c r="H7" s="53"/>
      <c r="N7" s="103"/>
      <c r="O7" s="57"/>
      <c r="P7" s="57"/>
      <c r="Q7" s="57"/>
      <c r="R7" s="57"/>
      <c r="S7" s="57"/>
      <c r="T7" s="57"/>
      <c r="U7" s="57"/>
      <c r="V7" s="57"/>
      <c r="W7" s="57"/>
      <c r="X7" s="104"/>
      <c r="Y7" s="9"/>
      <c r="Z7" s="10"/>
      <c r="AA7" s="10"/>
      <c r="AB7" s="10"/>
      <c r="AC7" s="10"/>
      <c r="AD7" s="10"/>
      <c r="AE7" s="10"/>
      <c r="AG7" s="10"/>
      <c r="AH7" s="10"/>
      <c r="AI7" s="10"/>
      <c r="AJ7" s="10"/>
      <c r="AK7" s="10"/>
      <c r="AL7" s="10"/>
      <c r="AM7" s="10"/>
      <c r="AN7" s="10"/>
      <c r="AO7" s="10"/>
      <c r="AP7" s="10"/>
      <c r="AQ7" s="10"/>
      <c r="AR7" s="10"/>
      <c r="AS7" s="10"/>
      <c r="AT7" s="10"/>
      <c r="AU7" s="10"/>
      <c r="AV7" s="10"/>
      <c r="AW7" s="10"/>
      <c r="AX7" s="10"/>
      <c r="AY7" s="10"/>
    </row>
    <row r="8" spans="1:51" ht="12" customHeight="1">
      <c r="A8" s="352" t="str">
        <f>A1</f>
        <v>Unterschriftenliste</v>
      </c>
      <c r="B8" s="353"/>
      <c r="C8" s="353"/>
      <c r="D8" s="353"/>
      <c r="E8" s="353"/>
      <c r="F8" s="353"/>
      <c r="G8" s="353"/>
      <c r="H8" s="353"/>
      <c r="I8" s="353"/>
      <c r="J8" s="353"/>
      <c r="K8" s="353"/>
      <c r="L8" s="353"/>
      <c r="M8" s="353"/>
      <c r="N8" s="353"/>
      <c r="O8" s="353"/>
      <c r="P8" s="353"/>
      <c r="Q8" s="353"/>
      <c r="R8" s="353"/>
      <c r="S8" s="353"/>
      <c r="T8" s="353"/>
      <c r="U8" s="353"/>
      <c r="V8" s="353"/>
      <c r="W8" s="353"/>
      <c r="X8" s="354"/>
      <c r="Y8" s="9"/>
      <c r="Z8" s="10"/>
      <c r="AA8" s="10"/>
      <c r="AB8" s="10"/>
      <c r="AC8" s="10"/>
      <c r="AD8" s="10"/>
      <c r="AE8" s="10"/>
      <c r="AG8" s="10"/>
      <c r="AH8" s="10"/>
      <c r="AI8" s="10"/>
      <c r="AJ8" s="10"/>
      <c r="AK8" s="10"/>
      <c r="AL8" s="10"/>
      <c r="AM8" s="10"/>
      <c r="AN8" s="10"/>
      <c r="AO8" s="10"/>
      <c r="AP8" s="10"/>
      <c r="AQ8" s="10"/>
      <c r="AR8" s="10"/>
      <c r="AS8" s="10"/>
      <c r="AT8" s="10"/>
    </row>
    <row r="9" spans="1:51" ht="12" customHeight="1">
      <c r="A9" s="355"/>
      <c r="B9" s="356"/>
      <c r="C9" s="356"/>
      <c r="D9" s="356"/>
      <c r="E9" s="356"/>
      <c r="F9" s="356"/>
      <c r="G9" s="356"/>
      <c r="H9" s="356"/>
      <c r="I9" s="356"/>
      <c r="J9" s="356"/>
      <c r="K9" s="356"/>
      <c r="L9" s="356"/>
      <c r="M9" s="356"/>
      <c r="N9" s="356"/>
      <c r="O9" s="356"/>
      <c r="P9" s="356"/>
      <c r="Q9" s="356"/>
      <c r="R9" s="356"/>
      <c r="S9" s="356"/>
      <c r="T9" s="356"/>
      <c r="U9" s="356"/>
      <c r="V9" s="356"/>
      <c r="W9" s="356"/>
      <c r="X9" s="357"/>
      <c r="Y9" s="9"/>
      <c r="Z9" s="10"/>
      <c r="AA9" s="10"/>
      <c r="AB9"/>
      <c r="AC9"/>
      <c r="AD9"/>
      <c r="AE9"/>
      <c r="AF9"/>
      <c r="AG9"/>
      <c r="AI9"/>
      <c r="AJ9"/>
      <c r="AL9"/>
      <c r="AN9"/>
      <c r="AO9"/>
      <c r="AP9"/>
      <c r="AQ9"/>
      <c r="AR9"/>
      <c r="AS9"/>
      <c r="AT9"/>
      <c r="AU9"/>
      <c r="AV9"/>
      <c r="AW9"/>
    </row>
    <row r="10" spans="1:51" ht="409.5" customHeight="1"/>
    <row r="11" spans="1:51" ht="6" customHeight="1"/>
    <row r="12" spans="1:51" ht="6" customHeight="1"/>
    <row r="13" spans="1:51" ht="6" customHeight="1"/>
    <row r="14" spans="1:51" ht="6" customHeight="1"/>
    <row r="15" spans="1:51" ht="6" customHeight="1">
      <c r="O15"/>
      <c r="P15"/>
      <c r="Q15"/>
      <c r="R15"/>
      <c r="S15"/>
      <c r="T15"/>
      <c r="U15"/>
      <c r="V15"/>
      <c r="W15"/>
      <c r="X15"/>
      <c r="Y15"/>
      <c r="Z15"/>
      <c r="AA15"/>
    </row>
    <row r="16" spans="1:51" ht="6" customHeight="1">
      <c r="O16"/>
      <c r="P16"/>
      <c r="Q16"/>
      <c r="R16"/>
      <c r="S16"/>
      <c r="T16"/>
      <c r="U16"/>
      <c r="V16"/>
      <c r="W16"/>
      <c r="X16"/>
      <c r="Y16"/>
      <c r="Z16"/>
      <c r="AA16"/>
    </row>
    <row r="17" spans="15:27" ht="6" customHeight="1">
      <c r="O17"/>
      <c r="P17"/>
      <c r="Q17"/>
      <c r="R17"/>
      <c r="S17"/>
      <c r="T17"/>
      <c r="U17"/>
      <c r="V17"/>
      <c r="W17"/>
      <c r="X17"/>
      <c r="Y17"/>
      <c r="Z17"/>
      <c r="AA17"/>
    </row>
    <row r="18" spans="15:27" ht="6" customHeight="1">
      <c r="O18"/>
      <c r="P18"/>
      <c r="Q18"/>
      <c r="R18"/>
      <c r="S18"/>
      <c r="T18"/>
      <c r="U18"/>
      <c r="V18"/>
      <c r="W18"/>
      <c r="X18"/>
      <c r="Y18"/>
      <c r="Z18"/>
      <c r="AA18"/>
    </row>
    <row r="19" spans="15:27" ht="6" customHeight="1">
      <c r="O19"/>
      <c r="P19"/>
      <c r="Q19"/>
      <c r="R19"/>
      <c r="S19"/>
      <c r="T19"/>
      <c r="U19"/>
      <c r="V19"/>
      <c r="W19"/>
      <c r="X19"/>
      <c r="Y19"/>
      <c r="Z19"/>
      <c r="AA19"/>
    </row>
    <row r="20" spans="15:27" ht="6" customHeight="1">
      <c r="O20"/>
      <c r="P20"/>
      <c r="Q20"/>
      <c r="R20"/>
      <c r="S20"/>
      <c r="T20"/>
      <c r="U20"/>
      <c r="V20"/>
      <c r="W20"/>
      <c r="X20"/>
      <c r="Y20"/>
      <c r="Z20"/>
      <c r="AA20"/>
    </row>
    <row r="21" spans="15:27" ht="6" customHeight="1">
      <c r="O21"/>
      <c r="P21"/>
      <c r="Q21"/>
      <c r="R21"/>
      <c r="S21"/>
      <c r="T21"/>
      <c r="U21"/>
      <c r="V21"/>
      <c r="W21"/>
      <c r="X21"/>
      <c r="Y21"/>
      <c r="Z21"/>
      <c r="AA21"/>
    </row>
    <row r="22" spans="15:27" ht="6" customHeight="1">
      <c r="O22"/>
      <c r="P22"/>
      <c r="Q22"/>
      <c r="R22"/>
      <c r="S22"/>
      <c r="T22"/>
      <c r="U22"/>
      <c r="V22"/>
      <c r="W22"/>
      <c r="X22"/>
      <c r="Y22"/>
      <c r="Z22"/>
      <c r="AA22"/>
    </row>
    <row r="23" spans="15:27" ht="6" customHeight="1">
      <c r="O23"/>
      <c r="P23"/>
      <c r="Q23"/>
      <c r="R23"/>
      <c r="S23"/>
      <c r="T23"/>
      <c r="U23"/>
      <c r="V23"/>
      <c r="W23"/>
      <c r="X23"/>
      <c r="Y23"/>
      <c r="Z23"/>
      <c r="AA23"/>
    </row>
    <row r="24" spans="15:27" ht="6" customHeight="1">
      <c r="O24"/>
      <c r="P24"/>
      <c r="Q24"/>
      <c r="R24"/>
      <c r="S24"/>
      <c r="T24"/>
      <c r="U24"/>
      <c r="V24"/>
      <c r="W24"/>
      <c r="X24"/>
      <c r="Y24"/>
      <c r="Z24"/>
      <c r="AA24"/>
    </row>
    <row r="25" spans="15:27" ht="6" customHeight="1">
      <c r="O25"/>
      <c r="P25"/>
      <c r="Q25"/>
      <c r="R25"/>
      <c r="S25"/>
      <c r="T25"/>
      <c r="U25"/>
      <c r="V25"/>
      <c r="W25"/>
      <c r="X25"/>
      <c r="Y25"/>
      <c r="Z25"/>
      <c r="AA25"/>
    </row>
    <row r="26" spans="15:27" ht="6" customHeight="1">
      <c r="O26"/>
      <c r="P26"/>
      <c r="Q26"/>
      <c r="R26"/>
      <c r="S26"/>
      <c r="T26"/>
      <c r="U26"/>
      <c r="V26"/>
      <c r="W26"/>
      <c r="X26"/>
      <c r="Y26"/>
      <c r="Z26"/>
      <c r="AA26"/>
    </row>
    <row r="27" spans="15:27" ht="6" customHeight="1">
      <c r="O27"/>
      <c r="P27"/>
      <c r="Q27"/>
      <c r="R27"/>
      <c r="S27"/>
      <c r="T27"/>
      <c r="U27"/>
      <c r="V27"/>
      <c r="W27"/>
      <c r="X27"/>
      <c r="Y27"/>
      <c r="Z27"/>
      <c r="AA27"/>
    </row>
    <row r="28" spans="15:27" ht="6" customHeight="1">
      <c r="O28"/>
      <c r="P28"/>
      <c r="Q28"/>
      <c r="R28"/>
      <c r="S28"/>
      <c r="T28"/>
      <c r="U28"/>
      <c r="V28"/>
      <c r="W28"/>
      <c r="X28"/>
      <c r="Y28"/>
      <c r="Z28"/>
      <c r="AA28"/>
    </row>
    <row r="29" spans="15:27" ht="6" customHeight="1">
      <c r="O29"/>
      <c r="P29"/>
      <c r="Q29"/>
      <c r="R29"/>
      <c r="S29"/>
      <c r="T29"/>
      <c r="U29"/>
      <c r="V29"/>
      <c r="W29"/>
      <c r="X29"/>
      <c r="Y29"/>
      <c r="Z29"/>
      <c r="AA29"/>
    </row>
    <row r="30" spans="15:27" ht="6" customHeight="1">
      <c r="O30"/>
      <c r="P30"/>
      <c r="Q30"/>
      <c r="R30"/>
      <c r="S30"/>
      <c r="T30"/>
      <c r="U30"/>
      <c r="V30"/>
      <c r="W30"/>
      <c r="X30"/>
      <c r="Y30"/>
      <c r="Z30"/>
      <c r="AA30"/>
    </row>
    <row r="31" spans="15:27" ht="6" customHeight="1">
      <c r="O31"/>
      <c r="P31"/>
      <c r="Q31"/>
      <c r="R31"/>
      <c r="S31"/>
      <c r="T31"/>
      <c r="U31"/>
      <c r="V31"/>
      <c r="W31"/>
      <c r="X31"/>
      <c r="Y31"/>
      <c r="Z31"/>
      <c r="AA31"/>
    </row>
    <row r="32" spans="15:27" ht="6" customHeight="1">
      <c r="O32"/>
      <c r="P32"/>
      <c r="Q32"/>
      <c r="R32"/>
      <c r="S32"/>
      <c r="T32"/>
      <c r="U32"/>
      <c r="V32"/>
      <c r="W32"/>
      <c r="X32"/>
      <c r="Y32"/>
      <c r="Z32"/>
      <c r="AA32"/>
    </row>
    <row r="33" spans="15:27" ht="6" customHeight="1">
      <c r="O33"/>
      <c r="P33"/>
      <c r="Q33"/>
      <c r="R33"/>
      <c r="S33"/>
      <c r="T33"/>
      <c r="U33"/>
      <c r="V33"/>
      <c r="W33"/>
      <c r="X33"/>
      <c r="Y33"/>
      <c r="Z33"/>
      <c r="AA33"/>
    </row>
    <row r="34" spans="15:27" ht="12.5">
      <c r="O34"/>
      <c r="P34"/>
      <c r="Q34"/>
      <c r="R34"/>
      <c r="S34"/>
      <c r="T34"/>
      <c r="U34"/>
      <c r="V34"/>
      <c r="W34"/>
      <c r="X34"/>
      <c r="Y34"/>
      <c r="Z34"/>
      <c r="AA34"/>
    </row>
    <row r="35" spans="15:27" ht="12.5">
      <c r="O35"/>
      <c r="P35"/>
      <c r="Q35"/>
      <c r="R35"/>
      <c r="S35"/>
      <c r="T35"/>
      <c r="U35"/>
      <c r="V35"/>
      <c r="W35"/>
      <c r="X35"/>
      <c r="Y35"/>
      <c r="Z35"/>
      <c r="AA35"/>
    </row>
    <row r="36" spans="15:27" ht="12.5">
      <c r="O36"/>
      <c r="P36"/>
      <c r="Q36"/>
      <c r="R36"/>
      <c r="S36"/>
      <c r="T36"/>
      <c r="U36"/>
      <c r="V36"/>
      <c r="W36"/>
      <c r="X36"/>
      <c r="Y36"/>
      <c r="Z36"/>
      <c r="AA36"/>
    </row>
    <row r="37" spans="15:27" ht="12.5">
      <c r="O37"/>
      <c r="P37"/>
      <c r="Q37"/>
      <c r="R37"/>
      <c r="S37"/>
      <c r="T37"/>
      <c r="U37"/>
      <c r="V37"/>
      <c r="W37"/>
      <c r="X37"/>
      <c r="Y37"/>
      <c r="Z37"/>
      <c r="AA37"/>
    </row>
    <row r="38" spans="15:27" ht="12.5">
      <c r="O38"/>
      <c r="P38"/>
      <c r="Q38"/>
      <c r="R38"/>
      <c r="S38"/>
      <c r="T38"/>
      <c r="U38"/>
      <c r="V38"/>
      <c r="W38"/>
      <c r="X38"/>
      <c r="Y38"/>
      <c r="Z38"/>
      <c r="AA38"/>
    </row>
  </sheetData>
  <mergeCells count="3">
    <mergeCell ref="R3:W3"/>
    <mergeCell ref="R5:W5"/>
    <mergeCell ref="A8:X9"/>
  </mergeCells>
  <printOptions horizontalCentered="1"/>
  <pageMargins left="0.78740157480314965" right="0.31496062992125984" top="0.78740157480314965" bottom="0.39370078740157483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drawing r:id="rId2"/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B827B2-410E-4298-85EA-E9D24B2AC6E5}">
  <sheetPr>
    <tabColor theme="6" tint="0.79998168889431442"/>
  </sheetPr>
  <dimension ref="A1:BB65"/>
  <sheetViews>
    <sheetView view="pageBreakPreview" zoomScale="97" zoomScaleNormal="97" zoomScaleSheetLayoutView="97" zoomScalePageLayoutView="103" workbookViewId="0">
      <selection activeCell="K61" sqref="K61"/>
    </sheetView>
  </sheetViews>
  <sheetFormatPr baseColWidth="10" defaultColWidth="10.81640625" defaultRowHeight="11.5"/>
  <cols>
    <col min="1" max="53" width="3.81640625" style="11" customWidth="1"/>
    <col min="54" max="16384" width="10.81640625" style="11"/>
  </cols>
  <sheetData>
    <row r="1" spans="1:45" ht="20.25" customHeight="1">
      <c r="A1" s="9"/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  <c r="AA1" s="9"/>
      <c r="AB1" s="9"/>
      <c r="AC1" s="9"/>
      <c r="AD1" s="9"/>
      <c r="AE1" s="9"/>
      <c r="AF1" s="9"/>
      <c r="AG1" s="9"/>
      <c r="AH1" s="9"/>
      <c r="AI1" s="9"/>
      <c r="AJ1" s="9"/>
      <c r="AK1" s="9"/>
      <c r="AL1" s="9"/>
      <c r="AM1" s="9"/>
      <c r="AN1" s="9"/>
      <c r="AO1" s="9"/>
      <c r="AP1" s="9"/>
      <c r="AQ1" s="9"/>
      <c r="AR1" s="9"/>
      <c r="AS1" s="9"/>
    </row>
    <row r="2" spans="1:45" ht="12" customHeight="1">
      <c r="A2" s="9"/>
      <c r="B2" s="9"/>
      <c r="C2" s="9"/>
      <c r="D2" s="9"/>
      <c r="E2" s="9"/>
      <c r="F2" s="9"/>
      <c r="G2" s="9"/>
      <c r="H2" s="9"/>
      <c r="I2" s="9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  <c r="AA2" s="9"/>
      <c r="AB2" s="9"/>
      <c r="AC2" s="9"/>
      <c r="AD2" s="9"/>
      <c r="AE2" s="9"/>
      <c r="AF2" s="9"/>
      <c r="AG2" s="9"/>
      <c r="AH2" s="9"/>
      <c r="AI2" s="9"/>
      <c r="AJ2" s="9"/>
      <c r="AK2" s="9"/>
      <c r="AL2" s="9"/>
      <c r="AM2" s="9"/>
      <c r="AN2" s="9"/>
      <c r="AO2" s="9"/>
      <c r="AP2" s="9"/>
      <c r="AQ2" s="9"/>
      <c r="AR2" s="9"/>
      <c r="AS2" s="9"/>
    </row>
    <row r="3" spans="1:45" ht="12" customHeight="1" thickBot="1">
      <c r="A3" s="9"/>
      <c r="B3" s="9"/>
      <c r="C3" s="9"/>
      <c r="D3" s="9"/>
      <c r="E3" s="9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  <c r="AA3" s="9"/>
      <c r="AB3" s="9"/>
      <c r="AC3" s="9"/>
      <c r="AD3" s="9"/>
      <c r="AE3" s="9"/>
      <c r="AF3" s="9"/>
      <c r="AG3" s="9"/>
      <c r="AH3" s="9"/>
      <c r="AI3" s="9"/>
      <c r="AJ3" s="9"/>
      <c r="AK3" s="9"/>
      <c r="AL3" s="9"/>
      <c r="AM3" s="9"/>
      <c r="AN3" s="9"/>
      <c r="AO3" s="9"/>
      <c r="AP3" s="9"/>
      <c r="AQ3" s="9"/>
      <c r="AR3" s="9"/>
      <c r="AS3" s="9"/>
    </row>
    <row r="4" spans="1:45" ht="12" customHeight="1" thickTop="1">
      <c r="A4" s="9"/>
      <c r="B4" s="9"/>
      <c r="C4" s="70"/>
      <c r="D4" s="71"/>
      <c r="E4" s="71"/>
      <c r="F4" s="71"/>
      <c r="G4" s="71"/>
      <c r="H4" s="71"/>
      <c r="I4" s="71"/>
      <c r="J4" s="71"/>
      <c r="K4" s="71"/>
      <c r="L4" s="71"/>
      <c r="M4" s="71"/>
      <c r="N4" s="71"/>
      <c r="O4" s="71"/>
      <c r="P4" s="71"/>
      <c r="Q4" s="71"/>
      <c r="R4" s="71"/>
      <c r="S4" s="71"/>
      <c r="T4" s="71"/>
      <c r="U4" s="71"/>
      <c r="V4" s="72"/>
      <c r="W4" s="9"/>
      <c r="X4" s="9"/>
      <c r="Y4" s="9"/>
      <c r="Z4" s="9"/>
      <c r="AA4" s="9"/>
      <c r="AB4" s="9"/>
      <c r="AC4" s="9"/>
      <c r="AD4" s="9"/>
      <c r="AE4" s="9"/>
      <c r="AF4" s="9"/>
      <c r="AG4" s="9"/>
      <c r="AH4" s="9"/>
      <c r="AI4" s="9"/>
      <c r="AJ4" s="9"/>
      <c r="AK4" s="9"/>
      <c r="AL4" s="9"/>
      <c r="AM4" s="9"/>
      <c r="AN4" s="9"/>
      <c r="AO4" s="9"/>
      <c r="AP4" s="9"/>
      <c r="AQ4" s="9"/>
      <c r="AR4" s="9"/>
      <c r="AS4" s="9"/>
    </row>
    <row r="5" spans="1:45" ht="12" customHeight="1">
      <c r="A5" s="9"/>
      <c r="B5" s="9"/>
      <c r="C5" s="73"/>
      <c r="D5" s="74"/>
      <c r="E5" s="74"/>
      <c r="F5" s="74"/>
      <c r="G5" s="74"/>
      <c r="H5" s="74"/>
      <c r="I5" s="74"/>
      <c r="J5" s="74"/>
      <c r="K5" s="74"/>
      <c r="L5" s="74"/>
      <c r="M5" s="74"/>
      <c r="N5" s="74"/>
      <c r="O5" s="74"/>
      <c r="P5" s="74"/>
      <c r="Q5" s="74"/>
      <c r="R5" s="74"/>
      <c r="S5" s="74"/>
      <c r="T5" s="74"/>
      <c r="U5" s="74"/>
      <c r="V5" s="75"/>
      <c r="W5" s="9"/>
      <c r="X5" s="9"/>
      <c r="Y5" s="9"/>
      <c r="Z5" s="9"/>
      <c r="AA5" s="9"/>
      <c r="AB5" s="9"/>
      <c r="AC5" s="9"/>
      <c r="AD5" s="9"/>
      <c r="AE5" s="9"/>
      <c r="AF5" s="9"/>
      <c r="AG5" s="9"/>
      <c r="AH5" s="9"/>
      <c r="AI5" s="9"/>
      <c r="AJ5" s="9"/>
      <c r="AK5" s="9"/>
      <c r="AL5" s="9"/>
      <c r="AM5" s="9"/>
      <c r="AN5" s="9"/>
      <c r="AO5" s="9"/>
      <c r="AP5" s="9"/>
      <c r="AQ5" s="9"/>
      <c r="AR5" s="9"/>
      <c r="AS5" s="9"/>
    </row>
    <row r="6" spans="1:45" ht="12" customHeight="1">
      <c r="A6" s="9"/>
      <c r="B6" s="9"/>
      <c r="C6" s="73"/>
      <c r="D6" s="74"/>
      <c r="E6" s="74"/>
      <c r="F6" s="74"/>
      <c r="G6" s="74"/>
      <c r="H6" s="74"/>
      <c r="I6" s="74"/>
      <c r="J6" s="74"/>
      <c r="K6" s="74"/>
      <c r="L6" s="74"/>
      <c r="M6" s="74"/>
      <c r="N6" s="74"/>
      <c r="O6" s="74"/>
      <c r="P6" s="74"/>
      <c r="Q6" s="74"/>
      <c r="R6" s="74"/>
      <c r="S6" s="74"/>
      <c r="T6" s="74"/>
      <c r="U6" s="74"/>
      <c r="V6" s="75"/>
      <c r="W6" s="9"/>
      <c r="X6" s="9"/>
      <c r="Y6" s="9"/>
      <c r="Z6" s="9"/>
      <c r="AA6" s="9"/>
      <c r="AB6" s="9"/>
      <c r="AC6" s="9"/>
      <c r="AD6" s="9"/>
      <c r="AE6" s="9"/>
      <c r="AF6" s="9"/>
      <c r="AG6" s="9"/>
      <c r="AH6" s="9"/>
      <c r="AI6" s="9"/>
      <c r="AJ6" s="9"/>
      <c r="AK6" s="9"/>
      <c r="AL6" s="9"/>
      <c r="AM6" s="9"/>
      <c r="AN6" s="9"/>
      <c r="AO6" s="9"/>
      <c r="AP6" s="9"/>
      <c r="AQ6" s="9"/>
      <c r="AR6" s="9"/>
      <c r="AS6" s="9"/>
    </row>
    <row r="7" spans="1:45" ht="12" customHeight="1">
      <c r="A7" s="9"/>
      <c r="C7" s="76"/>
      <c r="D7" s="77"/>
      <c r="E7" s="77"/>
      <c r="F7" s="77"/>
      <c r="G7" s="77"/>
      <c r="H7" s="77"/>
      <c r="I7" s="77"/>
      <c r="J7" s="77"/>
      <c r="K7" s="77"/>
      <c r="L7" s="77"/>
      <c r="M7" s="77"/>
      <c r="N7" s="77"/>
      <c r="O7" s="77"/>
      <c r="P7" s="77"/>
      <c r="Q7" s="77"/>
      <c r="R7" s="77"/>
      <c r="S7" s="77"/>
      <c r="T7" s="77"/>
      <c r="U7" s="77"/>
      <c r="V7" s="78"/>
      <c r="W7" s="61"/>
      <c r="X7" s="9"/>
      <c r="Y7" s="9"/>
      <c r="Z7" s="9"/>
      <c r="AA7" s="9"/>
      <c r="AB7" s="9"/>
      <c r="AC7" s="9"/>
      <c r="AD7" s="9"/>
    </row>
    <row r="8" spans="1:45" ht="12" customHeight="1">
      <c r="A8" s="9"/>
      <c r="C8" s="249" t="s">
        <v>23</v>
      </c>
      <c r="D8" s="250"/>
      <c r="E8" s="250"/>
      <c r="F8" s="250"/>
      <c r="G8" s="250"/>
      <c r="H8" s="250"/>
      <c r="I8" s="250"/>
      <c r="J8" s="250"/>
      <c r="K8" s="250"/>
      <c r="L8" s="250"/>
      <c r="M8" s="250"/>
      <c r="N8" s="250"/>
      <c r="O8" s="250"/>
      <c r="P8" s="250"/>
      <c r="Q8" s="250"/>
      <c r="R8" s="250"/>
      <c r="S8" s="250"/>
      <c r="T8" s="250"/>
      <c r="U8" s="250"/>
      <c r="V8" s="251"/>
      <c r="W8" s="79"/>
      <c r="X8" s="9"/>
      <c r="Y8" s="9"/>
      <c r="Z8" s="9"/>
      <c r="AA8" s="9"/>
      <c r="AB8" s="9"/>
      <c r="AC8" s="9"/>
      <c r="AD8" s="9"/>
    </row>
    <row r="9" spans="1:45" ht="12" customHeight="1">
      <c r="A9" s="9"/>
      <c r="B9" s="79"/>
      <c r="C9" s="249"/>
      <c r="D9" s="250"/>
      <c r="E9" s="250"/>
      <c r="F9" s="250"/>
      <c r="G9" s="250"/>
      <c r="H9" s="250"/>
      <c r="I9" s="250"/>
      <c r="J9" s="250"/>
      <c r="K9" s="250"/>
      <c r="L9" s="250"/>
      <c r="M9" s="250"/>
      <c r="N9" s="250"/>
      <c r="O9" s="250"/>
      <c r="P9" s="250"/>
      <c r="Q9" s="250"/>
      <c r="R9" s="250"/>
      <c r="S9" s="250"/>
      <c r="T9" s="250"/>
      <c r="U9" s="250"/>
      <c r="V9" s="251"/>
      <c r="W9" s="79"/>
      <c r="X9" s="9"/>
      <c r="Y9" s="9"/>
      <c r="Z9" s="9"/>
      <c r="AA9" s="9"/>
      <c r="AB9" s="9"/>
      <c r="AC9" s="9"/>
      <c r="AD9" s="9"/>
    </row>
    <row r="10" spans="1:45" ht="12" customHeight="1">
      <c r="A10" s="9"/>
      <c r="B10" s="79"/>
      <c r="C10" s="249"/>
      <c r="D10" s="250"/>
      <c r="E10" s="250"/>
      <c r="F10" s="250"/>
      <c r="G10" s="250"/>
      <c r="H10" s="250"/>
      <c r="I10" s="250"/>
      <c r="J10" s="250"/>
      <c r="K10" s="250"/>
      <c r="L10" s="250"/>
      <c r="M10" s="250"/>
      <c r="N10" s="250"/>
      <c r="O10" s="250"/>
      <c r="P10" s="250"/>
      <c r="Q10" s="250"/>
      <c r="R10" s="250"/>
      <c r="S10" s="250"/>
      <c r="T10" s="250"/>
      <c r="U10" s="250"/>
      <c r="V10" s="251"/>
      <c r="W10" s="79"/>
      <c r="X10" s="9"/>
      <c r="Y10" s="9"/>
      <c r="Z10" s="9"/>
      <c r="AA10" s="9"/>
      <c r="AB10" s="9"/>
      <c r="AC10" s="9"/>
      <c r="AD10" s="9"/>
    </row>
    <row r="11" spans="1:45" ht="12" customHeight="1">
      <c r="A11" s="9"/>
      <c r="B11" s="79"/>
      <c r="C11" s="148"/>
      <c r="D11" s="149"/>
      <c r="E11" s="149"/>
      <c r="F11" s="149"/>
      <c r="G11" s="149"/>
      <c r="H11" s="149"/>
      <c r="I11" s="149"/>
      <c r="J11" s="149"/>
      <c r="K11" s="149"/>
      <c r="L11" s="149"/>
      <c r="M11" s="149"/>
      <c r="N11" s="149"/>
      <c r="O11" s="149"/>
      <c r="P11" s="149"/>
      <c r="Q11" s="149"/>
      <c r="R11" s="149"/>
      <c r="S11" s="149"/>
      <c r="T11" s="149"/>
      <c r="U11" s="149"/>
      <c r="V11" s="150"/>
      <c r="W11" s="79"/>
      <c r="X11" s="9"/>
      <c r="Y11" s="9"/>
      <c r="Z11" s="9"/>
      <c r="AA11" s="9"/>
      <c r="AB11" s="9"/>
      <c r="AC11" s="9"/>
      <c r="AD11" s="9"/>
    </row>
    <row r="12" spans="1:45" ht="12" customHeight="1">
      <c r="A12" s="9"/>
      <c r="B12" s="9"/>
      <c r="C12" s="80"/>
      <c r="D12" s="81"/>
      <c r="E12" s="81"/>
      <c r="F12" s="81"/>
      <c r="G12" s="81"/>
      <c r="H12" s="81"/>
      <c r="I12" s="81"/>
      <c r="J12" s="81"/>
      <c r="K12" s="81"/>
      <c r="L12" s="81"/>
      <c r="M12" s="81"/>
      <c r="N12" s="81"/>
      <c r="O12" s="81"/>
      <c r="P12" s="81"/>
      <c r="Q12" s="81"/>
      <c r="R12" s="81"/>
      <c r="S12" s="81"/>
      <c r="T12" s="81"/>
      <c r="U12" s="81"/>
      <c r="V12" s="82"/>
      <c r="W12" s="9"/>
      <c r="X12" s="9"/>
      <c r="Y12" s="9"/>
      <c r="Z12" s="9"/>
      <c r="AA12" s="9"/>
      <c r="AB12" s="9"/>
      <c r="AC12" s="9"/>
      <c r="AD12" s="9"/>
    </row>
    <row r="13" spans="1:45" ht="12" customHeight="1">
      <c r="A13" s="9"/>
      <c r="B13" s="9"/>
      <c r="C13" s="252" t="e">
        <f>Eingabe_!#REF!</f>
        <v>#REF!</v>
      </c>
      <c r="D13" s="253"/>
      <c r="E13" s="253"/>
      <c r="F13" s="253"/>
      <c r="G13" s="253"/>
      <c r="H13" s="253"/>
      <c r="I13" s="253"/>
      <c r="J13" s="253"/>
      <c r="K13" s="253"/>
      <c r="L13" s="253"/>
      <c r="M13" s="253"/>
      <c r="N13" s="253"/>
      <c r="O13" s="253"/>
      <c r="P13" s="253"/>
      <c r="Q13" s="253"/>
      <c r="R13" s="253"/>
      <c r="S13" s="253"/>
      <c r="T13" s="253"/>
      <c r="U13" s="253"/>
      <c r="V13" s="254"/>
      <c r="W13" s="9"/>
      <c r="X13" s="9"/>
      <c r="Y13" s="9"/>
      <c r="Z13" s="9"/>
      <c r="AA13" s="9"/>
      <c r="AB13" s="9"/>
      <c r="AC13" s="9"/>
      <c r="AD13" s="9"/>
    </row>
    <row r="14" spans="1:45" ht="12" customHeight="1">
      <c r="A14" s="9"/>
      <c r="B14" s="9"/>
      <c r="C14" s="252"/>
      <c r="D14" s="253"/>
      <c r="E14" s="253"/>
      <c r="F14" s="253"/>
      <c r="G14" s="253"/>
      <c r="H14" s="253"/>
      <c r="I14" s="253"/>
      <c r="J14" s="253"/>
      <c r="K14" s="253"/>
      <c r="L14" s="253"/>
      <c r="M14" s="253"/>
      <c r="N14" s="253"/>
      <c r="O14" s="253"/>
      <c r="P14" s="253"/>
      <c r="Q14" s="253"/>
      <c r="R14" s="253"/>
      <c r="S14" s="253"/>
      <c r="T14" s="253"/>
      <c r="U14" s="253"/>
      <c r="V14" s="254"/>
      <c r="W14" s="9"/>
      <c r="X14" s="9"/>
      <c r="Y14" s="9"/>
      <c r="Z14" s="9"/>
      <c r="AA14" s="9"/>
      <c r="AB14" s="9"/>
      <c r="AC14" s="9"/>
      <c r="AD14" s="9"/>
    </row>
    <row r="15" spans="1:45" ht="12" customHeight="1">
      <c r="A15" s="9"/>
      <c r="B15" s="9"/>
      <c r="C15" s="255" t="str">
        <f>Auswertung!F1</f>
        <v>Mikrobiologisches Monitoring</v>
      </c>
      <c r="D15" s="256"/>
      <c r="E15" s="256"/>
      <c r="F15" s="256"/>
      <c r="G15" s="256"/>
      <c r="H15" s="256"/>
      <c r="I15" s="256"/>
      <c r="J15" s="256"/>
      <c r="K15" s="256"/>
      <c r="L15" s="256"/>
      <c r="M15" s="256"/>
      <c r="N15" s="256"/>
      <c r="O15" s="256"/>
      <c r="P15" s="256"/>
      <c r="Q15" s="256"/>
      <c r="R15" s="256"/>
      <c r="S15" s="256"/>
      <c r="T15" s="256"/>
      <c r="U15" s="256"/>
      <c r="V15" s="257"/>
      <c r="W15" s="9"/>
      <c r="X15" s="9"/>
      <c r="Y15" s="9"/>
      <c r="Z15" s="9"/>
      <c r="AA15" s="9"/>
      <c r="AB15" s="9"/>
      <c r="AC15" s="9"/>
      <c r="AD15" s="9"/>
    </row>
    <row r="16" spans="1:45" ht="12" customHeight="1">
      <c r="A16" s="9"/>
      <c r="B16" s="9"/>
      <c r="C16" s="255"/>
      <c r="D16" s="256"/>
      <c r="E16" s="256"/>
      <c r="F16" s="256"/>
      <c r="G16" s="256"/>
      <c r="H16" s="256"/>
      <c r="I16" s="256"/>
      <c r="J16" s="256"/>
      <c r="K16" s="256"/>
      <c r="L16" s="256"/>
      <c r="M16" s="256"/>
      <c r="N16" s="256"/>
      <c r="O16" s="256"/>
      <c r="P16" s="256"/>
      <c r="Q16" s="256"/>
      <c r="R16" s="256"/>
      <c r="S16" s="256"/>
      <c r="T16" s="256"/>
      <c r="U16" s="256"/>
      <c r="V16" s="257"/>
      <c r="W16" s="9"/>
      <c r="X16" s="9"/>
      <c r="Y16" s="9"/>
      <c r="Z16" s="9"/>
      <c r="AA16" s="9"/>
      <c r="AB16" s="9"/>
      <c r="AC16" s="9"/>
      <c r="AD16" s="9"/>
    </row>
    <row r="17" spans="1:54" ht="12" customHeight="1">
      <c r="A17" s="9"/>
      <c r="B17" s="9"/>
      <c r="C17" s="76"/>
      <c r="D17" s="77"/>
      <c r="E17" s="77"/>
      <c r="F17" s="77"/>
      <c r="G17" s="77"/>
      <c r="H17" s="77"/>
      <c r="I17" s="77"/>
      <c r="J17" s="77"/>
      <c r="K17" s="77"/>
      <c r="L17" s="77"/>
      <c r="M17" s="77"/>
      <c r="N17" s="77"/>
      <c r="O17" s="77"/>
      <c r="P17" s="77"/>
      <c r="Q17" s="77"/>
      <c r="R17" s="77"/>
      <c r="S17" s="77"/>
      <c r="T17" s="77"/>
      <c r="U17" s="77"/>
      <c r="V17" s="78"/>
      <c r="W17" s="9"/>
      <c r="X17" s="9"/>
      <c r="Y17" s="9"/>
      <c r="Z17" s="9"/>
      <c r="AA17" s="9"/>
      <c r="AB17" s="9"/>
      <c r="AC17" s="9"/>
      <c r="AD17" s="9"/>
    </row>
    <row r="18" spans="1:54" ht="12" customHeight="1">
      <c r="A18" s="9"/>
      <c r="B18" s="9"/>
      <c r="C18" s="76"/>
      <c r="D18" s="77"/>
      <c r="E18" s="77"/>
      <c r="F18" s="77"/>
      <c r="G18" s="77"/>
      <c r="H18" s="77"/>
      <c r="I18" s="77"/>
      <c r="J18" s="77"/>
      <c r="K18" s="77"/>
      <c r="L18" s="77"/>
      <c r="M18" s="77"/>
      <c r="N18" s="77"/>
      <c r="O18" s="77"/>
      <c r="P18" s="77"/>
      <c r="Q18" s="77"/>
      <c r="R18" s="77"/>
      <c r="S18" s="77"/>
      <c r="T18" s="77"/>
      <c r="U18" s="77"/>
      <c r="V18" s="78"/>
      <c r="W18" s="9"/>
      <c r="X18" s="9"/>
      <c r="Y18" s="9"/>
      <c r="Z18" s="9"/>
      <c r="AA18" s="9"/>
      <c r="AB18" s="9"/>
      <c r="AC18" s="9"/>
      <c r="AD18" s="9"/>
    </row>
    <row r="19" spans="1:54" ht="12" customHeight="1">
      <c r="A19" s="9"/>
      <c r="B19" s="9"/>
      <c r="C19" s="76"/>
      <c r="D19" s="83"/>
      <c r="E19" s="83"/>
      <c r="F19" s="83"/>
      <c r="G19" s="83"/>
      <c r="H19" s="83"/>
      <c r="I19" s="83"/>
      <c r="J19" s="83"/>
      <c r="K19" s="83"/>
      <c r="L19" s="83"/>
      <c r="M19" s="83"/>
      <c r="N19" s="83"/>
      <c r="O19" s="83"/>
      <c r="P19" s="83"/>
      <c r="Q19" s="83"/>
      <c r="R19" s="83"/>
      <c r="S19" s="83"/>
      <c r="T19" s="83"/>
      <c r="U19" s="83"/>
      <c r="V19" s="84"/>
      <c r="W19" s="9"/>
      <c r="X19" s="9"/>
      <c r="Y19" s="9"/>
      <c r="Z19" s="9"/>
      <c r="AA19" s="9"/>
      <c r="AB19" s="9"/>
      <c r="AC19" s="9"/>
      <c r="AD19" s="9"/>
    </row>
    <row r="20" spans="1:54" ht="12" customHeight="1">
      <c r="A20" s="9"/>
      <c r="B20" s="9"/>
      <c r="C20" s="252" t="s">
        <v>0</v>
      </c>
      <c r="D20" s="253"/>
      <c r="E20" s="253"/>
      <c r="F20" s="253"/>
      <c r="G20" s="253"/>
      <c r="H20" s="253"/>
      <c r="I20" s="253"/>
      <c r="J20" s="253"/>
      <c r="K20" s="253"/>
      <c r="L20" s="253"/>
      <c r="M20" s="253"/>
      <c r="N20" s="253"/>
      <c r="O20" s="253"/>
      <c r="P20" s="253"/>
      <c r="Q20" s="253"/>
      <c r="R20" s="253"/>
      <c r="S20" s="253"/>
      <c r="T20" s="253"/>
      <c r="U20" s="253"/>
      <c r="V20" s="254"/>
      <c r="W20" s="9"/>
      <c r="X20" s="9"/>
      <c r="Y20" s="9"/>
      <c r="Z20" s="9"/>
      <c r="AA20" s="9"/>
      <c r="AB20" s="9"/>
      <c r="AC20" s="9"/>
      <c r="AD20" s="9"/>
    </row>
    <row r="21" spans="1:54" ht="12" customHeight="1">
      <c r="A21" s="9"/>
      <c r="B21" s="9"/>
      <c r="C21" s="252"/>
      <c r="D21" s="253"/>
      <c r="E21" s="253"/>
      <c r="F21" s="253"/>
      <c r="G21" s="253"/>
      <c r="H21" s="253"/>
      <c r="I21" s="253"/>
      <c r="J21" s="253"/>
      <c r="K21" s="253"/>
      <c r="L21" s="253"/>
      <c r="M21" s="253"/>
      <c r="N21" s="253"/>
      <c r="O21" s="253"/>
      <c r="P21" s="253"/>
      <c r="Q21" s="253"/>
      <c r="R21" s="253"/>
      <c r="S21" s="253"/>
      <c r="T21" s="253"/>
      <c r="U21" s="253"/>
      <c r="V21" s="254"/>
      <c r="W21" s="9"/>
      <c r="X21" s="9"/>
      <c r="Y21" s="9"/>
      <c r="Z21" s="9"/>
      <c r="AA21" s="9"/>
      <c r="AB21" s="9"/>
      <c r="AC21" s="9"/>
      <c r="AD21" s="9"/>
    </row>
    <row r="22" spans="1:54" ht="12" customHeight="1">
      <c r="A22" s="9"/>
      <c r="B22" s="9"/>
      <c r="C22" s="246" t="e">
        <f>Eingabe_!#REF!</f>
        <v>#REF!</v>
      </c>
      <c r="D22" s="247"/>
      <c r="E22" s="247"/>
      <c r="F22" s="247"/>
      <c r="G22" s="247"/>
      <c r="H22" s="247"/>
      <c r="I22" s="247"/>
      <c r="J22" s="247"/>
      <c r="K22" s="247"/>
      <c r="L22" s="247"/>
      <c r="M22" s="247"/>
      <c r="N22" s="247"/>
      <c r="O22" s="247"/>
      <c r="P22" s="247"/>
      <c r="Q22" s="247"/>
      <c r="R22" s="247"/>
      <c r="S22" s="247"/>
      <c r="T22" s="247"/>
      <c r="U22" s="247"/>
      <c r="V22" s="248"/>
      <c r="W22" s="9"/>
      <c r="X22" s="9"/>
      <c r="Y22" s="9"/>
      <c r="Z22" s="9"/>
      <c r="AA22" s="9"/>
      <c r="AB22" s="9"/>
      <c r="AC22" s="9"/>
      <c r="AD22" s="9"/>
      <c r="AY22" s="10"/>
      <c r="AZ22" s="10"/>
      <c r="BA22" s="10"/>
      <c r="BB22" s="10"/>
    </row>
    <row r="23" spans="1:54" ht="12" customHeight="1">
      <c r="A23" s="9"/>
      <c r="B23" s="9"/>
      <c r="C23" s="246"/>
      <c r="D23" s="247"/>
      <c r="E23" s="247"/>
      <c r="F23" s="247"/>
      <c r="G23" s="247"/>
      <c r="H23" s="247"/>
      <c r="I23" s="247"/>
      <c r="J23" s="247"/>
      <c r="K23" s="247"/>
      <c r="L23" s="247"/>
      <c r="M23" s="247"/>
      <c r="N23" s="247"/>
      <c r="O23" s="247"/>
      <c r="P23" s="247"/>
      <c r="Q23" s="247"/>
      <c r="R23" s="247"/>
      <c r="S23" s="247"/>
      <c r="T23" s="247"/>
      <c r="U23" s="247"/>
      <c r="V23" s="248"/>
      <c r="W23" s="9"/>
      <c r="X23" s="9"/>
      <c r="Y23" s="9"/>
      <c r="Z23" s="9"/>
      <c r="AA23" s="9"/>
      <c r="AB23" s="9"/>
      <c r="AC23" s="9"/>
      <c r="AD23" s="9"/>
      <c r="AY23" s="10"/>
      <c r="AZ23" s="10"/>
      <c r="BA23" s="10"/>
      <c r="BB23" s="10"/>
    </row>
    <row r="24" spans="1:54" ht="12" customHeight="1">
      <c r="A24" s="9"/>
      <c r="B24" s="9"/>
      <c r="C24" s="246" t="e">
        <f>Eingabe_!#REF!</f>
        <v>#REF!</v>
      </c>
      <c r="D24" s="247"/>
      <c r="E24" s="247"/>
      <c r="F24" s="247"/>
      <c r="G24" s="247"/>
      <c r="H24" s="247"/>
      <c r="I24" s="247"/>
      <c r="J24" s="247"/>
      <c r="K24" s="247"/>
      <c r="L24" s="247"/>
      <c r="M24" s="247"/>
      <c r="N24" s="247"/>
      <c r="O24" s="247"/>
      <c r="P24" s="247"/>
      <c r="Q24" s="247"/>
      <c r="R24" s="247"/>
      <c r="S24" s="247"/>
      <c r="T24" s="247"/>
      <c r="U24" s="247"/>
      <c r="V24" s="248"/>
      <c r="W24" s="9"/>
      <c r="X24" s="9"/>
      <c r="Y24" s="9"/>
      <c r="Z24" s="9"/>
      <c r="AA24" s="9"/>
      <c r="AB24" s="9"/>
      <c r="AC24" s="9"/>
      <c r="AD24" s="9"/>
      <c r="AY24" s="10"/>
      <c r="AZ24" s="10"/>
      <c r="BA24" s="10"/>
      <c r="BB24" s="10"/>
    </row>
    <row r="25" spans="1:54" ht="12" customHeight="1">
      <c r="A25" s="9"/>
      <c r="B25" s="9"/>
      <c r="C25" s="246"/>
      <c r="D25" s="247"/>
      <c r="E25" s="247"/>
      <c r="F25" s="247"/>
      <c r="G25" s="247"/>
      <c r="H25" s="247"/>
      <c r="I25" s="247"/>
      <c r="J25" s="247"/>
      <c r="K25" s="247"/>
      <c r="L25" s="247"/>
      <c r="M25" s="247"/>
      <c r="N25" s="247"/>
      <c r="O25" s="247"/>
      <c r="P25" s="247"/>
      <c r="Q25" s="247"/>
      <c r="R25" s="247"/>
      <c r="S25" s="247"/>
      <c r="T25" s="247"/>
      <c r="U25" s="247"/>
      <c r="V25" s="248"/>
      <c r="W25" s="9"/>
      <c r="X25" s="9"/>
      <c r="Y25" s="9"/>
      <c r="Z25" s="9"/>
      <c r="AA25" s="9"/>
      <c r="AB25" s="9"/>
      <c r="AC25" s="9"/>
      <c r="AD25" s="9"/>
      <c r="AY25" s="10"/>
      <c r="AZ25" s="10"/>
      <c r="BA25" s="10"/>
      <c r="BB25" s="10"/>
    </row>
    <row r="26" spans="1:54" ht="12" customHeight="1">
      <c r="A26" s="9"/>
      <c r="B26" s="9"/>
      <c r="C26" s="246" t="e">
        <f>Eingabe_!#REF!</f>
        <v>#REF!</v>
      </c>
      <c r="D26" s="247"/>
      <c r="E26" s="247"/>
      <c r="F26" s="247"/>
      <c r="G26" s="247"/>
      <c r="H26" s="247"/>
      <c r="I26" s="247"/>
      <c r="J26" s="247"/>
      <c r="K26" s="247"/>
      <c r="L26" s="247"/>
      <c r="M26" s="247"/>
      <c r="N26" s="247"/>
      <c r="O26" s="247"/>
      <c r="P26" s="247"/>
      <c r="Q26" s="247"/>
      <c r="R26" s="247"/>
      <c r="S26" s="247"/>
      <c r="T26" s="247"/>
      <c r="U26" s="247"/>
      <c r="V26" s="248"/>
      <c r="W26" s="9"/>
      <c r="X26" s="9"/>
      <c r="Y26" s="9"/>
      <c r="Z26" s="9"/>
      <c r="AA26" s="9"/>
      <c r="AB26" s="9"/>
      <c r="AC26" s="9"/>
      <c r="AD26" s="9"/>
      <c r="AY26" s="10"/>
      <c r="AZ26" s="10"/>
      <c r="BA26" s="10"/>
      <c r="BB26" s="10"/>
    </row>
    <row r="27" spans="1:54" ht="12" customHeight="1">
      <c r="A27" s="9"/>
      <c r="B27" s="9"/>
      <c r="C27" s="246"/>
      <c r="D27" s="247"/>
      <c r="E27" s="247"/>
      <c r="F27" s="247"/>
      <c r="G27" s="247"/>
      <c r="H27" s="247"/>
      <c r="I27" s="247"/>
      <c r="J27" s="247"/>
      <c r="K27" s="247"/>
      <c r="L27" s="247"/>
      <c r="M27" s="247"/>
      <c r="N27" s="247"/>
      <c r="O27" s="247"/>
      <c r="P27" s="247"/>
      <c r="Q27" s="247"/>
      <c r="R27" s="247"/>
      <c r="S27" s="247"/>
      <c r="T27" s="247"/>
      <c r="U27" s="247"/>
      <c r="V27" s="248"/>
      <c r="W27" s="9"/>
      <c r="X27" s="9"/>
      <c r="Y27" s="9"/>
      <c r="Z27" s="9"/>
      <c r="AA27" s="9"/>
      <c r="AB27" s="9"/>
      <c r="AC27" s="9"/>
      <c r="AD27" s="9"/>
      <c r="AY27" s="10"/>
      <c r="AZ27" s="10"/>
      <c r="BA27" s="10"/>
      <c r="BB27" s="10"/>
    </row>
    <row r="28" spans="1:54" ht="12" customHeight="1">
      <c r="A28" s="9"/>
      <c r="B28" s="9"/>
      <c r="C28" s="85"/>
      <c r="D28" s="86"/>
      <c r="E28" s="86"/>
      <c r="F28" s="86"/>
      <c r="G28" s="86"/>
      <c r="H28" s="86"/>
      <c r="I28" s="86"/>
      <c r="J28" s="86"/>
      <c r="K28" s="86"/>
      <c r="L28" s="86"/>
      <c r="M28" s="86"/>
      <c r="N28" s="86"/>
      <c r="O28" s="86"/>
      <c r="P28" s="86"/>
      <c r="Q28" s="86"/>
      <c r="R28" s="86"/>
      <c r="S28" s="86"/>
      <c r="T28" s="86"/>
      <c r="U28" s="86"/>
      <c r="V28" s="87"/>
      <c r="W28" s="9"/>
      <c r="X28" s="9"/>
      <c r="Y28" s="9"/>
      <c r="Z28" s="9"/>
      <c r="AA28" s="9"/>
      <c r="AB28" s="9"/>
      <c r="AC28" s="9"/>
      <c r="AD28" s="9"/>
      <c r="AY28" s="10"/>
      <c r="AZ28" s="10"/>
      <c r="BA28" s="10"/>
      <c r="BB28" s="10"/>
    </row>
    <row r="29" spans="1:54" ht="12" customHeight="1">
      <c r="A29" s="9"/>
      <c r="B29" s="9"/>
      <c r="C29" s="85"/>
      <c r="D29" s="86"/>
      <c r="E29" s="86"/>
      <c r="F29" s="86"/>
      <c r="G29" s="86"/>
      <c r="H29" s="86"/>
      <c r="I29" s="86"/>
      <c r="J29" s="86"/>
      <c r="K29" s="86"/>
      <c r="L29" s="86"/>
      <c r="M29" s="86"/>
      <c r="N29" s="86"/>
      <c r="O29" s="86"/>
      <c r="P29" s="86"/>
      <c r="Q29" s="86"/>
      <c r="R29" s="86"/>
      <c r="S29" s="86"/>
      <c r="T29" s="86"/>
      <c r="U29" s="86"/>
      <c r="V29" s="87"/>
      <c r="W29" s="9"/>
      <c r="X29" s="9"/>
      <c r="Y29" s="9"/>
      <c r="Z29" s="9"/>
      <c r="AA29" s="9"/>
      <c r="AB29" s="9"/>
      <c r="AC29" s="9"/>
      <c r="AD29" s="9"/>
      <c r="AY29" s="10"/>
      <c r="AZ29" s="10"/>
      <c r="BA29" s="10"/>
      <c r="BB29" s="10"/>
    </row>
    <row r="30" spans="1:54" ht="12" customHeight="1">
      <c r="A30" s="9"/>
      <c r="B30" s="9"/>
      <c r="C30" s="85"/>
      <c r="D30" s="86"/>
      <c r="E30" s="86"/>
      <c r="F30" s="86"/>
      <c r="G30" s="86"/>
      <c r="H30" s="86"/>
      <c r="I30" s="86"/>
      <c r="J30" s="86"/>
      <c r="K30" s="86"/>
      <c r="L30" s="86"/>
      <c r="M30" s="86"/>
      <c r="N30" s="86"/>
      <c r="O30" s="86"/>
      <c r="P30" s="86"/>
      <c r="Q30" s="86"/>
      <c r="R30" s="86"/>
      <c r="S30" s="86"/>
      <c r="T30" s="86"/>
      <c r="U30" s="86"/>
      <c r="V30" s="87"/>
      <c r="W30" s="9"/>
      <c r="X30" s="9"/>
      <c r="Y30" s="9"/>
      <c r="Z30" s="9"/>
      <c r="AA30" s="9"/>
      <c r="AB30" s="9"/>
      <c r="AY30" s="10"/>
      <c r="AZ30" s="10"/>
      <c r="BA30" s="10"/>
      <c r="BB30" s="10"/>
    </row>
    <row r="31" spans="1:54" ht="12" customHeight="1">
      <c r="A31" s="9"/>
      <c r="B31" s="9"/>
      <c r="C31" s="252" t="e">
        <f>Eingabe_!#REF!</f>
        <v>#REF!</v>
      </c>
      <c r="D31" s="253"/>
      <c r="E31" s="253"/>
      <c r="F31" s="253"/>
      <c r="G31" s="253"/>
      <c r="H31" s="253"/>
      <c r="I31" s="253"/>
      <c r="J31" s="253"/>
      <c r="K31" s="253"/>
      <c r="L31" s="253"/>
      <c r="M31" s="253"/>
      <c r="N31" s="253"/>
      <c r="O31" s="253"/>
      <c r="P31" s="253"/>
      <c r="Q31" s="253"/>
      <c r="R31" s="253"/>
      <c r="S31" s="253"/>
      <c r="T31" s="253"/>
      <c r="U31" s="253"/>
      <c r="V31" s="254"/>
      <c r="W31" s="9"/>
      <c r="X31" s="9"/>
      <c r="Y31" s="9"/>
      <c r="Z31" s="9"/>
      <c r="AA31" s="9"/>
      <c r="AB31" s="9"/>
      <c r="AC31" s="9"/>
      <c r="AD31" s="9"/>
      <c r="AY31" s="10"/>
      <c r="AZ31" s="10"/>
      <c r="BA31" s="10"/>
      <c r="BB31" s="10"/>
    </row>
    <row r="32" spans="1:54" ht="12" customHeight="1">
      <c r="A32" s="9"/>
      <c r="B32" s="9"/>
      <c r="C32" s="252"/>
      <c r="D32" s="253"/>
      <c r="E32" s="253"/>
      <c r="F32" s="253"/>
      <c r="G32" s="253"/>
      <c r="H32" s="253"/>
      <c r="I32" s="253"/>
      <c r="J32" s="253"/>
      <c r="K32" s="253"/>
      <c r="L32" s="253"/>
      <c r="M32" s="253"/>
      <c r="N32" s="253"/>
      <c r="O32" s="253"/>
      <c r="P32" s="253"/>
      <c r="Q32" s="253"/>
      <c r="R32" s="253"/>
      <c r="S32" s="253"/>
      <c r="T32" s="253"/>
      <c r="U32" s="253"/>
      <c r="V32" s="254"/>
      <c r="W32" s="9"/>
      <c r="X32" s="9"/>
      <c r="Y32" s="9"/>
      <c r="Z32" s="9"/>
      <c r="AA32" s="9"/>
      <c r="AB32" s="9"/>
      <c r="AC32" s="9"/>
      <c r="AD32" s="9"/>
      <c r="AY32" s="10"/>
      <c r="AZ32" s="10"/>
      <c r="BA32" s="10"/>
      <c r="BB32" s="10"/>
    </row>
    <row r="33" spans="1:54" ht="12" customHeight="1">
      <c r="A33" s="9"/>
      <c r="B33" s="9"/>
      <c r="C33" s="246" t="e">
        <f>Eingabe_!#REF!</f>
        <v>#REF!</v>
      </c>
      <c r="D33" s="247"/>
      <c r="E33" s="247"/>
      <c r="F33" s="247"/>
      <c r="G33" s="247"/>
      <c r="H33" s="247"/>
      <c r="I33" s="247"/>
      <c r="J33" s="247"/>
      <c r="K33" s="247"/>
      <c r="L33" s="247"/>
      <c r="M33" s="247"/>
      <c r="N33" s="247"/>
      <c r="O33" s="247"/>
      <c r="P33" s="247"/>
      <c r="Q33" s="247"/>
      <c r="R33" s="247"/>
      <c r="S33" s="247"/>
      <c r="T33" s="247"/>
      <c r="U33" s="247"/>
      <c r="V33" s="248"/>
      <c r="W33" s="9"/>
      <c r="X33" s="9"/>
      <c r="Y33" s="9"/>
      <c r="Z33" s="9"/>
      <c r="AA33" s="9"/>
      <c r="AB33" s="9"/>
      <c r="AC33" s="9"/>
      <c r="AD33" s="9"/>
      <c r="AY33" s="10"/>
      <c r="AZ33" s="10"/>
      <c r="BA33" s="10"/>
      <c r="BB33" s="10"/>
    </row>
    <row r="34" spans="1:54" ht="12" customHeight="1">
      <c r="A34" s="9"/>
      <c r="B34" s="9"/>
      <c r="C34" s="145"/>
      <c r="D34" s="146"/>
      <c r="E34" s="146"/>
      <c r="F34" s="146"/>
      <c r="G34" s="146"/>
      <c r="H34" s="146"/>
      <c r="I34" s="146"/>
      <c r="J34" s="146"/>
      <c r="K34" s="146"/>
      <c r="L34" s="146"/>
      <c r="M34" s="146"/>
      <c r="N34" s="146"/>
      <c r="O34" s="146"/>
      <c r="P34" s="146"/>
      <c r="Q34" s="146"/>
      <c r="R34" s="146"/>
      <c r="S34" s="146"/>
      <c r="T34" s="146"/>
      <c r="U34" s="146"/>
      <c r="V34" s="147"/>
      <c r="W34" s="9"/>
      <c r="X34" s="9"/>
      <c r="Y34" s="9"/>
      <c r="Z34" s="9"/>
      <c r="AA34" s="9"/>
      <c r="AB34" s="9"/>
      <c r="AC34" s="9"/>
      <c r="AD34" s="9"/>
      <c r="AY34" s="10"/>
      <c r="AZ34" s="10"/>
      <c r="BA34" s="10"/>
      <c r="BB34" s="10"/>
    </row>
    <row r="35" spans="1:54" ht="12" customHeight="1">
      <c r="A35" s="9"/>
      <c r="B35" s="9"/>
      <c r="C35" s="145"/>
      <c r="D35" s="146"/>
      <c r="E35" s="146"/>
      <c r="F35" s="146"/>
      <c r="G35" s="146"/>
      <c r="H35" s="146"/>
      <c r="I35" s="146"/>
      <c r="J35" s="146"/>
      <c r="K35" s="146"/>
      <c r="L35" s="146"/>
      <c r="M35" s="146"/>
      <c r="N35" s="146"/>
      <c r="O35" s="146"/>
      <c r="P35" s="146"/>
      <c r="Q35" s="146"/>
      <c r="R35" s="146"/>
      <c r="S35" s="146"/>
      <c r="T35" s="146"/>
      <c r="U35" s="146"/>
      <c r="V35" s="147"/>
      <c r="W35" s="9"/>
      <c r="X35" s="9"/>
      <c r="Y35" s="9"/>
      <c r="Z35" s="9"/>
      <c r="AA35" s="9"/>
      <c r="AB35" s="9"/>
      <c r="AC35" s="9"/>
      <c r="AD35" s="9"/>
      <c r="AY35" s="10"/>
      <c r="AZ35" s="10"/>
      <c r="BA35" s="10"/>
      <c r="BB35" s="10"/>
    </row>
    <row r="36" spans="1:54" ht="12" customHeight="1">
      <c r="A36" s="9"/>
      <c r="B36" s="9"/>
      <c r="C36" s="260"/>
      <c r="D36" s="261"/>
      <c r="E36" s="261"/>
      <c r="F36" s="261"/>
      <c r="G36" s="261"/>
      <c r="H36" s="261"/>
      <c r="I36" s="261"/>
      <c r="J36" s="261"/>
      <c r="K36" s="261"/>
      <c r="L36" s="261"/>
      <c r="M36" s="261"/>
      <c r="N36" s="261"/>
      <c r="O36" s="261"/>
      <c r="P36" s="261"/>
      <c r="Q36" s="261"/>
      <c r="R36" s="261"/>
      <c r="S36" s="261"/>
      <c r="T36" s="261"/>
      <c r="U36" s="261"/>
      <c r="V36" s="262"/>
      <c r="W36" s="9"/>
      <c r="X36" s="9"/>
      <c r="Y36" s="9"/>
      <c r="Z36" s="9"/>
      <c r="AA36" s="9"/>
      <c r="AB36" s="9"/>
      <c r="AC36" s="9"/>
      <c r="AD36" s="9"/>
      <c r="AY36" s="10"/>
      <c r="AZ36" s="10"/>
      <c r="BA36" s="10"/>
      <c r="BB36" s="10"/>
    </row>
    <row r="37" spans="1:54" ht="12" customHeight="1">
      <c r="A37" s="9"/>
      <c r="B37" s="9"/>
      <c r="C37" s="260"/>
      <c r="D37" s="261"/>
      <c r="E37" s="261"/>
      <c r="F37" s="261"/>
      <c r="G37" s="261"/>
      <c r="H37" s="261"/>
      <c r="I37" s="261"/>
      <c r="J37" s="261"/>
      <c r="K37" s="261"/>
      <c r="L37" s="261"/>
      <c r="M37" s="261"/>
      <c r="N37" s="261"/>
      <c r="O37" s="261"/>
      <c r="P37" s="261"/>
      <c r="Q37" s="261"/>
      <c r="R37" s="261"/>
      <c r="S37" s="261"/>
      <c r="T37" s="261"/>
      <c r="U37" s="261"/>
      <c r="V37" s="262"/>
      <c r="W37" s="9"/>
      <c r="X37" s="9"/>
      <c r="Y37" s="9"/>
      <c r="Z37" s="9"/>
      <c r="AA37" s="9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  <c r="AT37" s="10"/>
      <c r="AU37" s="10"/>
      <c r="AV37" s="10"/>
      <c r="AW37" s="10"/>
      <c r="AX37" s="10"/>
      <c r="AY37" s="10"/>
      <c r="AZ37" s="10"/>
      <c r="BA37" s="10"/>
      <c r="BB37" s="10"/>
    </row>
    <row r="38" spans="1:54" ht="12" customHeight="1">
      <c r="A38" s="9"/>
      <c r="B38" s="9"/>
      <c r="C38" s="263" t="s">
        <v>24</v>
      </c>
      <c r="D38" s="264"/>
      <c r="E38" s="264"/>
      <c r="F38" s="264"/>
      <c r="G38" s="264"/>
      <c r="H38" s="264"/>
      <c r="I38" s="264"/>
      <c r="J38" s="264"/>
      <c r="K38" s="264"/>
      <c r="L38" s="264"/>
      <c r="M38" s="264"/>
      <c r="N38" s="264"/>
      <c r="O38" s="264"/>
      <c r="P38" s="264"/>
      <c r="Q38" s="264"/>
      <c r="R38" s="264"/>
      <c r="S38" s="264"/>
      <c r="T38" s="264"/>
      <c r="U38" s="264"/>
      <c r="V38" s="265"/>
      <c r="W38" s="9"/>
      <c r="X38" s="9"/>
      <c r="Y38" s="9"/>
      <c r="Z38" s="9"/>
      <c r="AA38" s="9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  <c r="AT38" s="10"/>
      <c r="AU38" s="10"/>
      <c r="AV38" s="10"/>
      <c r="AW38" s="10"/>
      <c r="AX38" s="10"/>
      <c r="AY38" s="10"/>
      <c r="AZ38" s="10"/>
      <c r="BA38" s="10"/>
      <c r="BB38" s="10"/>
    </row>
    <row r="39" spans="1:54" ht="12" customHeight="1">
      <c r="A39" s="9"/>
      <c r="B39" s="9"/>
      <c r="C39" s="263"/>
      <c r="D39" s="264"/>
      <c r="E39" s="264"/>
      <c r="F39" s="264"/>
      <c r="G39" s="264"/>
      <c r="H39" s="264"/>
      <c r="I39" s="264"/>
      <c r="J39" s="264"/>
      <c r="K39" s="264"/>
      <c r="L39" s="264"/>
      <c r="M39" s="264"/>
      <c r="N39" s="264"/>
      <c r="O39" s="264"/>
      <c r="P39" s="264"/>
      <c r="Q39" s="264"/>
      <c r="R39" s="264"/>
      <c r="S39" s="264"/>
      <c r="T39" s="264"/>
      <c r="U39" s="264"/>
      <c r="V39" s="265"/>
      <c r="W39" s="9"/>
      <c r="X39" s="9"/>
      <c r="Y39" s="9"/>
      <c r="Z39" s="9"/>
      <c r="AA39" s="9"/>
      <c r="AT39" s="10"/>
      <c r="AU39" s="10"/>
      <c r="AV39" s="10"/>
      <c r="AW39" s="10"/>
      <c r="AX39" s="10"/>
      <c r="AY39" s="10"/>
      <c r="AZ39" s="10"/>
      <c r="BA39" s="10"/>
      <c r="BB39" s="10"/>
    </row>
    <row r="40" spans="1:54" ht="12" customHeight="1">
      <c r="A40" s="9"/>
      <c r="B40" s="9"/>
      <c r="C40" s="119"/>
      <c r="D40" s="120"/>
      <c r="E40" s="259" t="s">
        <v>77</v>
      </c>
      <c r="F40" s="259"/>
      <c r="G40" s="259"/>
      <c r="H40" s="259"/>
      <c r="I40" s="259"/>
      <c r="J40" s="259"/>
      <c r="K40" s="259"/>
      <c r="L40" s="259"/>
      <c r="M40" s="259"/>
      <c r="N40" s="259"/>
      <c r="O40" s="259"/>
      <c r="P40" s="259"/>
      <c r="Q40" s="259"/>
      <c r="R40" s="259"/>
      <c r="S40" s="259"/>
      <c r="T40" s="259"/>
      <c r="U40" s="120"/>
      <c r="V40" s="121"/>
      <c r="W40" s="9"/>
      <c r="X40" s="9"/>
      <c r="Y40" s="9"/>
      <c r="Z40" s="9"/>
      <c r="AA40" s="9"/>
      <c r="AT40" s="10"/>
      <c r="AU40" s="10"/>
      <c r="AV40" s="10"/>
      <c r="AW40" s="10"/>
      <c r="AX40" s="10"/>
      <c r="AY40" s="10"/>
      <c r="AZ40" s="10"/>
      <c r="BA40" s="10"/>
      <c r="BB40" s="10"/>
    </row>
    <row r="41" spans="1:54" ht="12" customHeight="1">
      <c r="A41" s="9"/>
      <c r="B41" s="9"/>
      <c r="C41" s="85"/>
      <c r="D41" s="86"/>
      <c r="E41" s="259" t="s">
        <v>202</v>
      </c>
      <c r="F41" s="259"/>
      <c r="G41" s="259"/>
      <c r="H41" s="259"/>
      <c r="I41" s="259"/>
      <c r="J41" s="259"/>
      <c r="K41" s="259"/>
      <c r="L41" s="259"/>
      <c r="M41" s="259"/>
      <c r="N41" s="259"/>
      <c r="O41" s="259"/>
      <c r="P41" s="259"/>
      <c r="Q41" s="259"/>
      <c r="R41" s="259"/>
      <c r="S41" s="259"/>
      <c r="T41" s="259"/>
      <c r="U41" s="86"/>
      <c r="V41" s="87"/>
      <c r="W41" s="9"/>
      <c r="X41" s="9"/>
      <c r="Y41" s="9"/>
      <c r="Z41" s="9"/>
      <c r="AA41" s="9"/>
      <c r="AS41" s="10"/>
      <c r="AT41" s="10"/>
      <c r="AU41" s="10"/>
      <c r="AV41" s="10"/>
      <c r="AW41" s="10"/>
      <c r="AX41" s="10"/>
    </row>
    <row r="42" spans="1:54" ht="12" customHeight="1">
      <c r="A42" s="9"/>
      <c r="B42" s="9"/>
      <c r="C42" s="88"/>
      <c r="D42" s="89"/>
      <c r="E42" s="259" t="s">
        <v>87</v>
      </c>
      <c r="F42" s="259"/>
      <c r="G42" s="259"/>
      <c r="H42" s="259"/>
      <c r="I42" s="259"/>
      <c r="J42" s="259"/>
      <c r="K42" s="259"/>
      <c r="L42" s="259"/>
      <c r="M42" s="259"/>
      <c r="N42" s="259"/>
      <c r="O42" s="259"/>
      <c r="P42" s="259"/>
      <c r="Q42" s="259"/>
      <c r="R42" s="259"/>
      <c r="S42" s="259"/>
      <c r="T42" s="259"/>
      <c r="U42" s="89"/>
      <c r="V42" s="90"/>
      <c r="W42" s="9"/>
      <c r="X42" s="9"/>
      <c r="Y42"/>
      <c r="Z42"/>
      <c r="AA42"/>
      <c r="AB42"/>
      <c r="AC42"/>
      <c r="AD42"/>
      <c r="AE42"/>
      <c r="AS42" s="10"/>
      <c r="AT42" s="10"/>
      <c r="AU42" s="10"/>
      <c r="AV42" s="10"/>
      <c r="AW42" s="10"/>
      <c r="AX42" s="10"/>
    </row>
    <row r="43" spans="1:54" ht="12" customHeight="1">
      <c r="A43" s="9"/>
      <c r="B43" s="9"/>
      <c r="C43" s="91"/>
      <c r="D43" s="77"/>
      <c r="E43" s="259"/>
      <c r="F43" s="259"/>
      <c r="G43" s="259"/>
      <c r="H43" s="259"/>
      <c r="I43" s="259"/>
      <c r="J43" s="259"/>
      <c r="K43" s="259"/>
      <c r="L43" s="259"/>
      <c r="M43" s="259"/>
      <c r="N43" s="259"/>
      <c r="O43" s="259"/>
      <c r="P43" s="259"/>
      <c r="Q43" s="259"/>
      <c r="R43" s="259"/>
      <c r="S43" s="259"/>
      <c r="T43" s="259"/>
      <c r="U43" s="83"/>
      <c r="V43" s="84"/>
      <c r="W43" s="9"/>
      <c r="X43" s="9"/>
      <c r="Y43"/>
      <c r="Z43"/>
      <c r="AA43"/>
      <c r="AB43"/>
      <c r="AC43"/>
      <c r="AD43"/>
      <c r="AE43"/>
      <c r="AP43" s="10"/>
      <c r="AQ43" s="10"/>
      <c r="AR43" s="10"/>
      <c r="AS43" s="10"/>
      <c r="AT43" s="10"/>
      <c r="AU43" s="10"/>
      <c r="AV43" s="10"/>
      <c r="AW43" s="10"/>
      <c r="AX43" s="10"/>
    </row>
    <row r="44" spans="1:54" ht="12" customHeight="1">
      <c r="A44" s="9"/>
      <c r="B44" s="9"/>
      <c r="C44" s="184"/>
      <c r="D44" s="77"/>
      <c r="E44" s="259"/>
      <c r="F44" s="259"/>
      <c r="G44" s="259"/>
      <c r="H44" s="259"/>
      <c r="I44" s="259"/>
      <c r="J44" s="259"/>
      <c r="K44" s="259"/>
      <c r="L44" s="259"/>
      <c r="M44" s="259"/>
      <c r="N44" s="259"/>
      <c r="O44" s="259"/>
      <c r="P44" s="259"/>
      <c r="Q44" s="259"/>
      <c r="R44" s="259"/>
      <c r="S44" s="259"/>
      <c r="T44" s="259"/>
      <c r="U44" s="77"/>
      <c r="V44" s="78"/>
      <c r="W44" s="9"/>
      <c r="X44" s="9"/>
      <c r="Y44"/>
      <c r="Z44"/>
      <c r="AA44"/>
      <c r="AB44"/>
      <c r="AC44"/>
      <c r="AD44"/>
      <c r="AE44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  <c r="AT44" s="10"/>
      <c r="AU44" s="10"/>
      <c r="AV44" s="10"/>
      <c r="AW44" s="10"/>
      <c r="AX44" s="10"/>
    </row>
    <row r="45" spans="1:54" ht="12" customHeight="1">
      <c r="A45" s="9"/>
      <c r="B45" s="9"/>
      <c r="C45" s="184"/>
      <c r="D45" s="77"/>
      <c r="E45" s="105"/>
      <c r="F45" s="105"/>
      <c r="G45" s="105"/>
      <c r="H45" s="105"/>
      <c r="I45" s="105"/>
      <c r="J45" s="105"/>
      <c r="K45" s="105"/>
      <c r="L45" s="105"/>
      <c r="M45" s="105"/>
      <c r="N45" s="105"/>
      <c r="O45" s="105"/>
      <c r="P45" s="105"/>
      <c r="Q45" s="105"/>
      <c r="R45" s="105"/>
      <c r="S45" s="105"/>
      <c r="T45" s="105"/>
      <c r="U45" s="77"/>
      <c r="V45" s="78"/>
      <c r="W45" s="9"/>
      <c r="X45" s="9"/>
      <c r="Y45"/>
      <c r="Z45"/>
      <c r="AA45"/>
      <c r="AB45"/>
      <c r="AC45"/>
      <c r="AD45"/>
      <c r="AE45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  <c r="AU45" s="10"/>
      <c r="AV45" s="10"/>
      <c r="AW45" s="10"/>
      <c r="AX45" s="10"/>
    </row>
    <row r="46" spans="1:54" ht="12" customHeight="1">
      <c r="A46" s="9"/>
      <c r="B46" s="9"/>
      <c r="C46" s="93"/>
      <c r="D46" s="77"/>
      <c r="E46" s="244"/>
      <c r="F46" s="245"/>
      <c r="G46" s="245"/>
      <c r="H46" s="245"/>
      <c r="I46" s="245"/>
      <c r="J46" s="245"/>
      <c r="K46" s="245"/>
      <c r="L46" s="245"/>
      <c r="M46" s="245"/>
      <c r="N46" s="245"/>
      <c r="O46" s="245"/>
      <c r="P46" s="245"/>
      <c r="Q46" s="245"/>
      <c r="R46" s="245"/>
      <c r="S46" s="245"/>
      <c r="T46" s="245"/>
      <c r="U46" s="77"/>
      <c r="V46" s="78"/>
      <c r="W46" s="9"/>
      <c r="X46" s="9"/>
      <c r="Y46" s="9"/>
      <c r="Z46" s="9"/>
      <c r="AA46" s="9"/>
      <c r="AB46" s="9"/>
      <c r="AC46" s="9"/>
      <c r="AD46" s="9"/>
      <c r="AE46" s="9"/>
      <c r="AF46" s="9"/>
      <c r="AG46" s="9"/>
      <c r="AH46" s="9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  <c r="AU46" s="10"/>
      <c r="AV46" s="10"/>
      <c r="AW46" s="10"/>
      <c r="AX46" s="10"/>
    </row>
    <row r="47" spans="1:54" ht="12" customHeight="1">
      <c r="A47" s="9"/>
      <c r="B47" s="9"/>
      <c r="C47" s="73"/>
      <c r="D47" s="74"/>
      <c r="E47" s="266"/>
      <c r="F47" s="266"/>
      <c r="G47" s="266"/>
      <c r="H47" s="266"/>
      <c r="I47" s="266"/>
      <c r="J47" s="266"/>
      <c r="K47" s="266"/>
      <c r="L47" s="266"/>
      <c r="M47" s="266"/>
      <c r="N47" s="266"/>
      <c r="O47" s="266"/>
      <c r="P47" s="266"/>
      <c r="Q47" s="266"/>
      <c r="R47" s="266"/>
      <c r="S47" s="266"/>
      <c r="T47" s="266"/>
      <c r="U47" s="74"/>
      <c r="V47" s="75"/>
      <c r="W47" s="9"/>
      <c r="X47" s="9"/>
      <c r="Y47" s="9"/>
      <c r="Z47" s="9"/>
      <c r="AA47" s="9"/>
      <c r="AB47" s="9"/>
      <c r="AC47" s="9"/>
      <c r="AD47" s="9"/>
      <c r="AE47" s="9"/>
      <c r="AF47" s="9"/>
      <c r="AG47" s="9"/>
      <c r="AH47" s="9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  <c r="AU47" s="10"/>
      <c r="AV47" s="10"/>
      <c r="AW47" s="10"/>
      <c r="AX47" s="10"/>
    </row>
    <row r="48" spans="1:54" ht="12" customHeight="1">
      <c r="A48" s="9"/>
      <c r="B48" s="9"/>
      <c r="C48" s="252" t="s">
        <v>10</v>
      </c>
      <c r="D48" s="253"/>
      <c r="E48" s="253"/>
      <c r="F48" s="253"/>
      <c r="G48" s="253"/>
      <c r="H48" s="253"/>
      <c r="I48" s="253"/>
      <c r="J48" s="253"/>
      <c r="K48" s="253"/>
      <c r="L48" s="253"/>
      <c r="M48" s="253"/>
      <c r="N48" s="253"/>
      <c r="O48" s="253"/>
      <c r="P48" s="253"/>
      <c r="Q48" s="253"/>
      <c r="R48" s="253"/>
      <c r="S48" s="253"/>
      <c r="T48" s="253"/>
      <c r="U48" s="253"/>
      <c r="V48" s="254"/>
      <c r="W48" s="9"/>
      <c r="X48" s="9"/>
      <c r="Y48" s="9"/>
      <c r="Z48" s="9"/>
      <c r="AA48" s="9"/>
      <c r="AB48" s="9"/>
      <c r="AC48" s="9"/>
      <c r="AD48" s="9"/>
      <c r="AE48" s="9"/>
      <c r="AF48" s="9"/>
      <c r="AG48" s="9"/>
      <c r="AH48" s="9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  <c r="AU48" s="10"/>
      <c r="AV48" s="10"/>
      <c r="AW48" s="10"/>
      <c r="AX48" s="10"/>
    </row>
    <row r="49" spans="1:39" ht="12" customHeight="1">
      <c r="A49" s="9"/>
      <c r="B49" s="9"/>
      <c r="C49" s="252"/>
      <c r="D49" s="253"/>
      <c r="E49" s="253"/>
      <c r="F49" s="253"/>
      <c r="G49" s="253"/>
      <c r="H49" s="253"/>
      <c r="I49" s="253"/>
      <c r="J49" s="253"/>
      <c r="K49" s="253"/>
      <c r="L49" s="253"/>
      <c r="M49" s="253"/>
      <c r="N49" s="253"/>
      <c r="O49" s="253"/>
      <c r="P49" s="253"/>
      <c r="Q49" s="253"/>
      <c r="R49" s="253"/>
      <c r="S49" s="253"/>
      <c r="T49" s="253"/>
      <c r="U49" s="253"/>
      <c r="V49" s="254"/>
      <c r="W49" s="9"/>
      <c r="X49" s="9"/>
      <c r="Y49" s="9"/>
      <c r="Z49" s="9"/>
      <c r="AA49" s="9"/>
      <c r="AB49" s="9"/>
      <c r="AC49" s="9"/>
      <c r="AD49" s="9"/>
      <c r="AE49" s="9"/>
      <c r="AF49" s="9"/>
      <c r="AG49" s="9"/>
      <c r="AH49" s="9"/>
      <c r="AI49" s="9"/>
      <c r="AJ49" s="9"/>
      <c r="AK49" s="9"/>
      <c r="AL49" s="9"/>
      <c r="AM49" s="9"/>
    </row>
    <row r="50" spans="1:39" ht="12" customHeight="1">
      <c r="A50" s="9"/>
      <c r="B50" s="9"/>
      <c r="C50" s="267" t="e">
        <f>Eingabe_!#REF!</f>
        <v>#REF!</v>
      </c>
      <c r="D50" s="268"/>
      <c r="E50" s="268"/>
      <c r="F50" s="268"/>
      <c r="G50" s="268"/>
      <c r="H50" s="268"/>
      <c r="I50" s="268"/>
      <c r="J50" s="268"/>
      <c r="K50" s="268"/>
      <c r="L50" s="268"/>
      <c r="M50" s="268"/>
      <c r="N50" s="268"/>
      <c r="O50" s="268"/>
      <c r="P50" s="268"/>
      <c r="Q50" s="268"/>
      <c r="R50" s="268"/>
      <c r="S50" s="268"/>
      <c r="T50" s="268"/>
      <c r="U50" s="268"/>
      <c r="V50" s="269"/>
      <c r="W50" s="9"/>
      <c r="X50" s="9"/>
      <c r="Y50" s="9"/>
      <c r="Z50" s="9"/>
      <c r="AA50" s="9"/>
      <c r="AB50" s="9"/>
      <c r="AC50" s="9"/>
      <c r="AD50" s="9"/>
      <c r="AE50" s="9"/>
      <c r="AF50" s="9"/>
      <c r="AG50" s="9"/>
      <c r="AH50" s="9"/>
      <c r="AI50" s="9"/>
      <c r="AJ50" s="9"/>
      <c r="AK50" s="9"/>
      <c r="AL50" s="9"/>
      <c r="AM50" s="9"/>
    </row>
    <row r="51" spans="1:39" ht="12" customHeight="1">
      <c r="A51" s="9"/>
      <c r="B51" s="9"/>
      <c r="C51" s="267"/>
      <c r="D51" s="268"/>
      <c r="E51" s="268"/>
      <c r="F51" s="268"/>
      <c r="G51" s="268"/>
      <c r="H51" s="268"/>
      <c r="I51" s="268"/>
      <c r="J51" s="268"/>
      <c r="K51" s="268"/>
      <c r="L51" s="268"/>
      <c r="M51" s="268"/>
      <c r="N51" s="268"/>
      <c r="O51" s="268"/>
      <c r="P51" s="268"/>
      <c r="Q51" s="268"/>
      <c r="R51" s="268"/>
      <c r="S51" s="268"/>
      <c r="T51" s="268"/>
      <c r="U51" s="268"/>
      <c r="V51" s="269"/>
      <c r="W51" s="9"/>
      <c r="X51" s="9"/>
      <c r="Y51" s="9"/>
      <c r="Z51" s="9"/>
      <c r="AA51" s="9"/>
      <c r="AB51" s="9"/>
      <c r="AC51" s="9"/>
      <c r="AD51" s="9"/>
      <c r="AE51" s="9"/>
      <c r="AF51" s="9"/>
      <c r="AG51" s="9"/>
      <c r="AH51" s="9"/>
      <c r="AI51" s="9"/>
      <c r="AJ51" s="9"/>
      <c r="AK51" s="9"/>
      <c r="AL51" s="9"/>
      <c r="AM51" s="9"/>
    </row>
    <row r="52" spans="1:39" ht="12" customHeight="1">
      <c r="A52" s="9"/>
      <c r="B52" s="9"/>
      <c r="C52" s="92"/>
      <c r="D52" s="86"/>
      <c r="E52" s="86"/>
      <c r="F52" s="86"/>
      <c r="G52" s="86"/>
      <c r="H52" s="86"/>
      <c r="I52" s="86"/>
      <c r="J52" s="86"/>
      <c r="K52" s="86"/>
      <c r="L52" s="86"/>
      <c r="M52" s="86"/>
      <c r="N52" s="86"/>
      <c r="O52" s="86"/>
      <c r="P52" s="86"/>
      <c r="Q52" s="86"/>
      <c r="R52" s="86"/>
      <c r="S52" s="86"/>
      <c r="T52" s="86"/>
      <c r="U52" s="94"/>
      <c r="V52" s="95"/>
      <c r="W52" s="9"/>
      <c r="X52" s="9"/>
      <c r="Y52" s="9"/>
      <c r="Z52" s="9"/>
      <c r="AA52" s="9"/>
      <c r="AB52" s="9"/>
      <c r="AC52" s="9"/>
      <c r="AD52" s="9"/>
      <c r="AE52" s="9"/>
      <c r="AF52" s="9"/>
      <c r="AG52" s="9"/>
      <c r="AH52" s="9"/>
      <c r="AI52" s="9"/>
      <c r="AJ52" s="9"/>
      <c r="AK52" s="9"/>
      <c r="AL52" s="9"/>
      <c r="AM52" s="9"/>
    </row>
    <row r="53" spans="1:39" ht="12" customHeight="1">
      <c r="A53" s="9"/>
      <c r="B53" s="9"/>
      <c r="C53" s="252" t="s">
        <v>3</v>
      </c>
      <c r="D53" s="253"/>
      <c r="E53" s="253"/>
      <c r="F53" s="253"/>
      <c r="G53" s="253"/>
      <c r="H53" s="253"/>
      <c r="I53" s="253"/>
      <c r="J53" s="253"/>
      <c r="K53" s="253"/>
      <c r="L53" s="253"/>
      <c r="M53" s="253"/>
      <c r="N53" s="253"/>
      <c r="O53" s="253"/>
      <c r="P53" s="253"/>
      <c r="Q53" s="253"/>
      <c r="R53" s="253"/>
      <c r="S53" s="253"/>
      <c r="T53" s="253"/>
      <c r="U53" s="253"/>
      <c r="V53" s="254"/>
      <c r="W53" s="9"/>
      <c r="X53" s="9"/>
      <c r="Y53" s="9"/>
      <c r="Z53" s="9"/>
      <c r="AA53" s="9"/>
      <c r="AB53" s="9"/>
      <c r="AC53" s="9"/>
      <c r="AD53" s="9"/>
      <c r="AE53" s="9"/>
      <c r="AF53" s="9"/>
      <c r="AG53" s="9"/>
      <c r="AH53" s="9"/>
      <c r="AI53" s="9"/>
      <c r="AJ53" s="9"/>
      <c r="AK53" s="9"/>
      <c r="AL53" s="9"/>
      <c r="AM53" s="9"/>
    </row>
    <row r="54" spans="1:39" ht="12" customHeight="1">
      <c r="A54" s="9"/>
      <c r="B54" s="9"/>
      <c r="C54" s="252"/>
      <c r="D54" s="253"/>
      <c r="E54" s="253"/>
      <c r="F54" s="253"/>
      <c r="G54" s="253"/>
      <c r="H54" s="253"/>
      <c r="I54" s="253"/>
      <c r="J54" s="253"/>
      <c r="K54" s="253"/>
      <c r="L54" s="253"/>
      <c r="M54" s="253"/>
      <c r="N54" s="253"/>
      <c r="O54" s="253"/>
      <c r="P54" s="253"/>
      <c r="Q54" s="253"/>
      <c r="R54" s="253"/>
      <c r="S54" s="253"/>
      <c r="T54" s="253"/>
      <c r="U54" s="253"/>
      <c r="V54" s="254"/>
      <c r="W54" s="9"/>
      <c r="X54" s="9"/>
      <c r="Y54" s="9"/>
      <c r="Z54" s="9"/>
      <c r="AA54" s="9"/>
      <c r="AB54" s="9"/>
      <c r="AC54" s="9"/>
      <c r="AD54" s="9"/>
      <c r="AE54" s="9"/>
      <c r="AF54" s="9"/>
      <c r="AG54" s="9"/>
      <c r="AH54" s="9"/>
      <c r="AI54" s="9"/>
      <c r="AJ54" s="9"/>
      <c r="AK54" s="9"/>
      <c r="AL54" s="9"/>
      <c r="AM54" s="9"/>
    </row>
    <row r="55" spans="1:39" ht="12" customHeight="1">
      <c r="A55" s="9"/>
      <c r="B55" s="9"/>
      <c r="C55" s="96"/>
      <c r="D55" s="258" t="e">
        <f>Eingabe_!#REF!</f>
        <v>#REF!</v>
      </c>
      <c r="E55" s="258"/>
      <c r="F55" s="258"/>
      <c r="G55" s="258"/>
      <c r="H55" s="258"/>
      <c r="I55" s="258"/>
      <c r="J55" s="258"/>
      <c r="K55" s="258"/>
      <c r="L55" s="258"/>
      <c r="M55" s="258"/>
      <c r="N55" s="258"/>
      <c r="O55" s="258"/>
      <c r="P55" s="258"/>
      <c r="Q55" s="258"/>
      <c r="R55" s="258"/>
      <c r="S55" s="258"/>
      <c r="T55" s="258"/>
      <c r="U55" s="258"/>
      <c r="V55" s="97"/>
      <c r="W55" s="9"/>
      <c r="X55" s="9"/>
    </row>
    <row r="56" spans="1:39" ht="12" customHeight="1">
      <c r="A56" s="9"/>
      <c r="B56" s="9"/>
      <c r="C56" s="96"/>
      <c r="D56" s="258"/>
      <c r="E56" s="258"/>
      <c r="F56" s="258"/>
      <c r="G56" s="258"/>
      <c r="H56" s="258"/>
      <c r="I56" s="258"/>
      <c r="J56" s="258"/>
      <c r="K56" s="258"/>
      <c r="L56" s="258"/>
      <c r="M56" s="258"/>
      <c r="N56" s="258"/>
      <c r="O56" s="258"/>
      <c r="P56" s="258"/>
      <c r="Q56" s="258"/>
      <c r="R56" s="258"/>
      <c r="S56" s="258"/>
      <c r="T56" s="258"/>
      <c r="U56" s="258"/>
      <c r="V56" s="97"/>
      <c r="W56" s="9"/>
      <c r="X56" s="9"/>
    </row>
    <row r="57" spans="1:39" ht="12" customHeight="1" thickBot="1">
      <c r="A57" s="9"/>
      <c r="B57" s="9"/>
      <c r="C57" s="98"/>
      <c r="D57" s="100"/>
      <c r="E57" s="100"/>
      <c r="F57" s="100"/>
      <c r="G57" s="100"/>
      <c r="H57" s="100"/>
      <c r="I57" s="100"/>
      <c r="J57" s="100"/>
      <c r="K57" s="100"/>
      <c r="L57" s="100"/>
      <c r="M57" s="100"/>
      <c r="N57" s="100"/>
      <c r="O57" s="100"/>
      <c r="P57" s="100"/>
      <c r="Q57" s="100"/>
      <c r="R57" s="100"/>
      <c r="S57" s="100"/>
      <c r="T57" s="100"/>
      <c r="U57" s="100"/>
      <c r="V57" s="99"/>
      <c r="W57" s="9"/>
      <c r="X57" s="9"/>
    </row>
    <row r="58" spans="1:39" ht="12" customHeight="1" thickTop="1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</row>
    <row r="59" spans="1:39" ht="12" customHeight="1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</row>
    <row r="60" spans="1:39" ht="12" customHeight="1"/>
    <row r="61" spans="1:39" ht="12" customHeight="1"/>
    <row r="62" spans="1:39" ht="12" customHeight="1"/>
    <row r="63" spans="1:39" ht="12" customHeight="1"/>
    <row r="64" spans="1:39" ht="12" customHeight="1"/>
    <row r="65" ht="12" customHeight="1"/>
  </sheetData>
  <mergeCells count="23">
    <mergeCell ref="D55:U56"/>
    <mergeCell ref="E41:T41"/>
    <mergeCell ref="C26:V27"/>
    <mergeCell ref="C31:V32"/>
    <mergeCell ref="C33:V33"/>
    <mergeCell ref="C36:V36"/>
    <mergeCell ref="C37:V37"/>
    <mergeCell ref="C38:V39"/>
    <mergeCell ref="C53:V54"/>
    <mergeCell ref="E43:T43"/>
    <mergeCell ref="E44:T44"/>
    <mergeCell ref="E42:T42"/>
    <mergeCell ref="E47:T47"/>
    <mergeCell ref="C48:V49"/>
    <mergeCell ref="E40:T40"/>
    <mergeCell ref="C50:V51"/>
    <mergeCell ref="E46:T46"/>
    <mergeCell ref="C24:V25"/>
    <mergeCell ref="C8:V10"/>
    <mergeCell ref="C13:V14"/>
    <mergeCell ref="C15:V16"/>
    <mergeCell ref="C20:V21"/>
    <mergeCell ref="C22:V23"/>
  </mergeCells>
  <printOptions horizontalCentered="1"/>
  <pageMargins left="0.78740157480314965" right="0.31496062992125984" top="0.78740157480314965" bottom="0.59055118110236227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legacyDrawingHF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6479EF-FA69-46CD-B68F-076CBD381CBB}">
  <sheetPr>
    <tabColor rgb="FF92D050"/>
  </sheetPr>
  <dimension ref="A1:AS38"/>
  <sheetViews>
    <sheetView showGridLines="0" view="pageBreakPreview" zoomScale="106" zoomScaleNormal="211" zoomScaleSheetLayoutView="106" zoomScalePageLayoutView="103" workbookViewId="0">
      <selection activeCell="T59" sqref="T59"/>
    </sheetView>
  </sheetViews>
  <sheetFormatPr baseColWidth="10" defaultColWidth="10.81640625" defaultRowHeight="11.5"/>
  <cols>
    <col min="1" max="53" width="3.81640625" style="11" customWidth="1"/>
    <col min="54" max="16384" width="10.81640625" style="11"/>
  </cols>
  <sheetData>
    <row r="1" spans="1:45" ht="20.25" customHeight="1">
      <c r="A1" s="63" t="s">
        <v>19</v>
      </c>
      <c r="B1" s="64"/>
      <c r="C1" s="64"/>
      <c r="D1" s="64"/>
      <c r="E1" s="64"/>
      <c r="F1" s="64"/>
      <c r="G1" s="64"/>
      <c r="H1" s="64"/>
      <c r="I1" s="64"/>
      <c r="J1" s="64"/>
      <c r="K1" s="65"/>
      <c r="L1" s="65"/>
      <c r="M1" s="65"/>
      <c r="N1" s="65"/>
      <c r="O1" s="65"/>
      <c r="P1" s="65"/>
      <c r="Q1" s="65"/>
      <c r="R1" s="65"/>
      <c r="S1" s="65"/>
      <c r="T1" s="66" t="s">
        <v>8</v>
      </c>
      <c r="U1" s="66"/>
      <c r="V1" s="67">
        <f>X5</f>
        <v>1</v>
      </c>
      <c r="W1" s="67" t="s">
        <v>9</v>
      </c>
      <c r="X1" s="68">
        <f>MAX(X5:X21)</f>
        <v>9</v>
      </c>
      <c r="Y1" s="9"/>
      <c r="Z1" s="9"/>
      <c r="AA1" s="9"/>
      <c r="AB1" s="9"/>
      <c r="AC1" s="9"/>
      <c r="AD1" s="9"/>
      <c r="AE1" s="9"/>
      <c r="AF1" s="9"/>
      <c r="AG1" s="9"/>
      <c r="AH1" s="9"/>
      <c r="AI1" s="9"/>
      <c r="AJ1" s="9"/>
      <c r="AK1" s="9"/>
      <c r="AL1" s="9"/>
      <c r="AM1" s="9"/>
    </row>
    <row r="2" spans="1:45" ht="12" customHeight="1">
      <c r="A2" s="12"/>
      <c r="B2" s="13"/>
      <c r="C2" s="13"/>
      <c r="D2" s="13"/>
      <c r="E2" s="13"/>
      <c r="F2" s="13"/>
      <c r="G2" s="13"/>
      <c r="H2" s="13"/>
      <c r="I2" s="13"/>
      <c r="J2" s="13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9"/>
      <c r="Z2" s="9"/>
      <c r="AA2" s="9"/>
      <c r="AB2" s="9"/>
      <c r="AC2" s="9"/>
      <c r="AD2" s="9"/>
      <c r="AE2" s="9"/>
      <c r="AF2" s="9"/>
      <c r="AG2" s="9"/>
      <c r="AH2" s="10"/>
      <c r="AI2" s="10"/>
      <c r="AJ2" s="10"/>
      <c r="AK2" s="10"/>
      <c r="AL2" s="10"/>
      <c r="AM2" s="10"/>
      <c r="AN2" s="10"/>
      <c r="AO2" s="10"/>
      <c r="AP2" s="10"/>
      <c r="AQ2" s="10"/>
      <c r="AR2" s="10"/>
      <c r="AS2" s="10"/>
    </row>
    <row r="3" spans="1:45" ht="8.15" customHeight="1">
      <c r="A3" s="9"/>
      <c r="B3" s="9"/>
      <c r="C3" s="9"/>
      <c r="D3" s="9"/>
      <c r="E3" s="9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  <c r="AA3" s="9"/>
      <c r="AB3" s="9"/>
      <c r="AC3" s="9"/>
      <c r="AD3" s="9"/>
      <c r="AE3" s="9"/>
      <c r="AF3" s="9"/>
      <c r="AG3" s="9"/>
      <c r="AH3" s="10"/>
      <c r="AI3" s="10"/>
      <c r="AJ3" s="10"/>
      <c r="AK3" s="10"/>
      <c r="AL3" s="10"/>
      <c r="AM3" s="10"/>
      <c r="AN3" s="10"/>
      <c r="AO3" s="10"/>
      <c r="AP3" s="10"/>
      <c r="AQ3" s="10"/>
      <c r="AR3" s="10"/>
      <c r="AS3" s="10"/>
    </row>
    <row r="4" spans="1:45" ht="12" customHeight="1">
      <c r="A4" s="52">
        <v>1</v>
      </c>
      <c r="C4" s="41" t="s">
        <v>19</v>
      </c>
      <c r="Y4" s="9"/>
      <c r="Z4" s="9"/>
      <c r="AA4" s="9"/>
      <c r="AB4" s="9"/>
      <c r="AC4" s="9"/>
      <c r="AD4" s="9"/>
      <c r="AE4" s="9"/>
      <c r="AF4" s="9"/>
      <c r="AG4" s="9"/>
      <c r="AH4" s="10"/>
      <c r="AI4" s="10"/>
      <c r="AJ4" s="10"/>
      <c r="AK4" s="10"/>
      <c r="AL4" s="10"/>
      <c r="AM4" s="10"/>
      <c r="AN4" s="10"/>
      <c r="AO4" s="10"/>
      <c r="AP4" s="10"/>
      <c r="AQ4" s="10"/>
      <c r="AR4" s="10"/>
      <c r="AS4" s="10"/>
    </row>
    <row r="5" spans="1:45" ht="12" customHeight="1">
      <c r="A5" s="272">
        <v>1.1000000000000001</v>
      </c>
      <c r="B5" s="272"/>
      <c r="C5" s="47" t="s">
        <v>19</v>
      </c>
      <c r="D5" s="47"/>
      <c r="E5" s="47"/>
      <c r="F5" s="47"/>
      <c r="G5" s="47"/>
      <c r="H5" s="47" t="s">
        <v>215</v>
      </c>
      <c r="I5" s="47"/>
      <c r="J5" s="47"/>
      <c r="K5" s="47"/>
      <c r="L5" s="47"/>
      <c r="M5" s="47"/>
      <c r="N5" s="47"/>
      <c r="O5" s="47"/>
      <c r="P5" s="47"/>
      <c r="Q5" s="47"/>
      <c r="R5" s="47"/>
      <c r="S5" s="47"/>
      <c r="T5" s="47"/>
      <c r="U5" s="47"/>
      <c r="V5" s="47"/>
      <c r="W5" s="47"/>
      <c r="X5" s="47">
        <v>1</v>
      </c>
      <c r="Y5" s="9"/>
      <c r="Z5" s="9"/>
      <c r="AA5" s="9"/>
      <c r="AB5" s="9"/>
      <c r="AC5" s="9"/>
      <c r="AD5" s="9"/>
      <c r="AE5" s="9"/>
      <c r="AF5" s="9"/>
      <c r="AG5" s="9"/>
      <c r="AH5" s="10"/>
      <c r="AI5" s="10"/>
      <c r="AJ5" s="10"/>
      <c r="AK5" s="10"/>
      <c r="AL5" s="10"/>
      <c r="AM5" s="10"/>
      <c r="AN5" s="10"/>
      <c r="AO5" s="10"/>
      <c r="AP5" s="10"/>
      <c r="AQ5" s="10"/>
      <c r="AR5" s="10"/>
      <c r="AS5" s="10"/>
    </row>
    <row r="6" spans="1:45" ht="12.65" customHeight="1">
      <c r="A6" s="14"/>
      <c r="Y6" s="9"/>
      <c r="Z6" s="9"/>
      <c r="AA6" s="9"/>
      <c r="AB6" s="9"/>
      <c r="AC6" s="9"/>
      <c r="AD6" s="9"/>
      <c r="AE6" s="9"/>
      <c r="AF6" s="9"/>
      <c r="AG6" s="9"/>
      <c r="AH6" s="10"/>
      <c r="AI6" s="10"/>
      <c r="AJ6" s="10"/>
      <c r="AK6" s="10"/>
      <c r="AL6" s="10"/>
      <c r="AM6" s="10"/>
      <c r="AN6" s="10"/>
      <c r="AO6" s="10"/>
      <c r="AP6" s="10"/>
      <c r="AQ6" s="10"/>
      <c r="AR6" s="10"/>
      <c r="AS6" s="10"/>
    </row>
    <row r="7" spans="1:45" ht="12" customHeight="1">
      <c r="A7" s="52">
        <v>2</v>
      </c>
      <c r="B7" s="41"/>
      <c r="C7" s="273" t="s">
        <v>16</v>
      </c>
      <c r="D7" s="273"/>
      <c r="E7" s="273"/>
      <c r="F7" s="273"/>
      <c r="G7" s="52"/>
      <c r="H7" s="52"/>
      <c r="I7" s="52"/>
      <c r="J7" s="52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X7" s="14"/>
      <c r="Y7" s="9"/>
      <c r="Z7" s="9"/>
      <c r="AA7" s="9"/>
      <c r="AB7" s="9"/>
      <c r="AC7" s="9"/>
      <c r="AD7" s="9"/>
      <c r="AE7" s="9"/>
      <c r="AF7" s="9"/>
      <c r="AG7" s="9"/>
      <c r="AH7" s="10"/>
      <c r="AI7" s="10"/>
      <c r="AJ7" s="10"/>
      <c r="AK7" s="10"/>
      <c r="AL7" s="10"/>
      <c r="AM7" s="10"/>
      <c r="AN7" s="10"/>
      <c r="AO7" s="10"/>
      <c r="AP7" s="10"/>
      <c r="AQ7" s="10"/>
      <c r="AR7" s="10"/>
      <c r="AS7" s="10"/>
    </row>
    <row r="8" spans="1:45" ht="12" customHeight="1">
      <c r="A8" s="272" t="s">
        <v>190</v>
      </c>
      <c r="B8" s="272"/>
      <c r="C8" s="47" t="str">
        <f>Auswertung!F1</f>
        <v>Mikrobiologisches Monitoring</v>
      </c>
      <c r="D8" s="47"/>
      <c r="E8" s="47"/>
      <c r="F8" s="47"/>
      <c r="G8" s="47"/>
      <c r="H8" s="47"/>
      <c r="I8" s="47"/>
      <c r="J8" s="47"/>
      <c r="K8" s="47"/>
      <c r="L8" s="47"/>
      <c r="M8" s="47"/>
      <c r="N8" s="47"/>
      <c r="O8" s="47"/>
      <c r="P8" s="47"/>
      <c r="Q8" s="47"/>
      <c r="R8" s="47"/>
      <c r="S8" s="47"/>
      <c r="T8" s="47"/>
      <c r="U8" s="47"/>
      <c r="V8" s="47"/>
      <c r="W8" s="47"/>
      <c r="X8" s="47">
        <f>COUNTA($X$4:X7)+1</f>
        <v>2</v>
      </c>
      <c r="Y8" s="9"/>
      <c r="Z8" s="9"/>
      <c r="AA8" s="9"/>
      <c r="AB8" s="9"/>
      <c r="AC8" s="9"/>
      <c r="AD8" s="9"/>
      <c r="AE8" s="9"/>
      <c r="AF8" s="9"/>
      <c r="AG8" s="9"/>
      <c r="AH8" s="10"/>
      <c r="AI8" s="10"/>
      <c r="AJ8" s="10"/>
      <c r="AK8" s="10"/>
      <c r="AL8" s="10"/>
      <c r="AM8" s="10"/>
      <c r="AN8" s="10"/>
      <c r="AO8" s="10"/>
      <c r="AP8" s="10"/>
      <c r="AQ8" s="10"/>
      <c r="AR8" s="10"/>
      <c r="AS8" s="10"/>
    </row>
    <row r="9" spans="1:45" ht="12" customHeight="1">
      <c r="A9" s="69"/>
      <c r="X9" s="36"/>
      <c r="Y9" s="9"/>
      <c r="Z9" s="9"/>
      <c r="AA9" s="9"/>
      <c r="AB9" s="9"/>
      <c r="AC9" s="9"/>
      <c r="AD9" s="9"/>
      <c r="AE9" s="9"/>
      <c r="AF9" s="9"/>
      <c r="AG9" s="9"/>
      <c r="AH9" s="10"/>
      <c r="AI9" s="10"/>
      <c r="AJ9" s="10"/>
      <c r="AK9" s="10"/>
      <c r="AL9" s="10"/>
      <c r="AM9" s="10"/>
      <c r="AN9" s="10"/>
      <c r="AO9" s="10"/>
      <c r="AP9" s="10"/>
      <c r="AQ9" s="10"/>
      <c r="AR9" s="10"/>
      <c r="AS9" s="10"/>
    </row>
    <row r="10" spans="1:45" ht="12" customHeight="1">
      <c r="A10" s="52">
        <v>3</v>
      </c>
      <c r="B10" s="41"/>
      <c r="C10" s="41" t="s">
        <v>85</v>
      </c>
      <c r="E10" s="41"/>
      <c r="F10" s="41"/>
      <c r="G10" s="41"/>
      <c r="H10" s="41"/>
      <c r="Y10" s="9"/>
      <c r="Z10" s="9"/>
      <c r="AA10" s="9"/>
      <c r="AB10" s="9"/>
      <c r="AC10" s="9"/>
      <c r="AD10" s="9"/>
      <c r="AE10" s="9"/>
      <c r="AF10" s="9"/>
      <c r="AG10" s="9"/>
      <c r="AH10" s="9"/>
      <c r="AI10" s="9"/>
      <c r="AJ10" s="9"/>
      <c r="AK10" s="9"/>
      <c r="AL10" s="9"/>
      <c r="AM10" s="9"/>
    </row>
    <row r="11" spans="1:45" ht="12" customHeight="1">
      <c r="A11" s="272" t="s">
        <v>20</v>
      </c>
      <c r="B11" s="272"/>
      <c r="C11" s="47" t="e">
        <f>'Prüfung Laminar Feld 1'!E7</f>
        <v>#REF!</v>
      </c>
      <c r="D11" s="47"/>
      <c r="E11" s="47"/>
      <c r="F11" s="47"/>
      <c r="G11" s="47"/>
      <c r="H11" s="47"/>
      <c r="I11" s="47"/>
      <c r="J11" s="47"/>
      <c r="K11" s="47"/>
      <c r="L11" s="47"/>
      <c r="M11" s="47"/>
      <c r="N11" s="47"/>
      <c r="O11" s="47"/>
      <c r="P11" s="47"/>
      <c r="Q11" s="47"/>
      <c r="R11" s="47"/>
      <c r="S11" s="47"/>
      <c r="T11" s="47"/>
      <c r="U11" s="47"/>
      <c r="V11" s="47"/>
      <c r="W11" s="47"/>
      <c r="X11" s="47">
        <v>3</v>
      </c>
      <c r="Y11" s="9"/>
      <c r="Z11" s="9"/>
      <c r="AA11" s="9"/>
      <c r="AB11" s="9"/>
      <c r="AC11" s="9"/>
      <c r="AD11" s="9"/>
      <c r="AE11" s="9"/>
      <c r="AF11" s="9"/>
      <c r="AG11" s="9"/>
      <c r="AH11" s="9"/>
      <c r="AI11" s="9"/>
      <c r="AJ11" s="9"/>
      <c r="AK11" s="9"/>
      <c r="AL11" s="9"/>
      <c r="AM11" s="9"/>
    </row>
    <row r="12" spans="1:45" ht="12" customHeight="1">
      <c r="A12" s="272" t="s">
        <v>21</v>
      </c>
      <c r="B12" s="272"/>
      <c r="C12" s="47" t="e">
        <f>'Prüfung Laminar Feld 2'!E7</f>
        <v>#REF!</v>
      </c>
      <c r="D12" s="47"/>
      <c r="E12" s="47"/>
      <c r="F12" s="47"/>
      <c r="G12" s="47"/>
      <c r="H12" s="47"/>
      <c r="I12" s="47"/>
      <c r="J12" s="47"/>
      <c r="K12" s="47"/>
      <c r="L12" s="47"/>
      <c r="M12" s="47"/>
      <c r="N12" s="47"/>
      <c r="O12" s="47"/>
      <c r="P12" s="47"/>
      <c r="Q12" s="47"/>
      <c r="R12" s="47"/>
      <c r="S12" s="47"/>
      <c r="T12" s="47"/>
      <c r="U12" s="47"/>
      <c r="V12" s="47"/>
      <c r="W12" s="47"/>
      <c r="X12" s="47">
        <v>4</v>
      </c>
      <c r="Y12" s="9"/>
      <c r="Z12" s="9"/>
      <c r="AA12" s="9"/>
      <c r="AB12" s="9"/>
      <c r="AC12" s="9"/>
      <c r="AD12" s="9"/>
      <c r="AE12" s="9"/>
      <c r="AF12" s="9"/>
      <c r="AG12" s="9"/>
      <c r="AH12" s="9"/>
      <c r="AI12" s="9"/>
      <c r="AJ12" s="9"/>
      <c r="AK12" s="9"/>
      <c r="AL12" s="9"/>
    </row>
    <row r="13" spans="1:45" ht="12" customHeight="1">
      <c r="A13" s="270" t="s">
        <v>22</v>
      </c>
      <c r="B13" s="270"/>
      <c r="C13" s="24" t="e">
        <f>'Arbeitsbereich 3'!E7</f>
        <v>#REF!</v>
      </c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>
        <v>5</v>
      </c>
      <c r="Y13" s="9"/>
      <c r="Z13" s="9"/>
      <c r="AA13" s="9"/>
      <c r="AB13" s="9"/>
      <c r="AC13" s="9"/>
      <c r="AD13" s="9"/>
      <c r="AE13" s="9"/>
      <c r="AF13" s="9"/>
      <c r="AG13" s="9"/>
      <c r="AH13" s="9"/>
      <c r="AI13" s="9"/>
      <c r="AJ13" s="9"/>
      <c r="AK13" s="9"/>
      <c r="AL13" s="9"/>
      <c r="AM13" s="9"/>
    </row>
    <row r="14" spans="1:45" ht="12" customHeight="1">
      <c r="A14" s="270" t="s">
        <v>169</v>
      </c>
      <c r="B14" s="270"/>
      <c r="C14" s="24" t="e">
        <f>'Arbeitsbereich 4'!E7</f>
        <v>#REF!</v>
      </c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>
        <v>6</v>
      </c>
      <c r="Y14" s="9"/>
      <c r="Z14" s="9"/>
      <c r="AA14" s="9"/>
      <c r="AB14" s="9"/>
      <c r="AC14" s="9"/>
      <c r="AD14" s="9"/>
      <c r="AE14" s="9"/>
      <c r="AF14" s="9"/>
      <c r="AG14" s="9"/>
      <c r="AH14" s="9"/>
      <c r="AI14" s="9"/>
      <c r="AJ14" s="9"/>
      <c r="AK14" s="9"/>
      <c r="AL14" s="9"/>
      <c r="AM14" s="9"/>
    </row>
    <row r="15" spans="1:45" ht="12" customHeight="1">
      <c r="A15" s="271" t="s">
        <v>170</v>
      </c>
      <c r="B15" s="271"/>
      <c r="C15" s="11" t="e">
        <f>'Labor RNr.14'!E7</f>
        <v>#REF!</v>
      </c>
      <c r="X15" s="36">
        <v>7</v>
      </c>
      <c r="Y15" s="9"/>
      <c r="Z15" s="9"/>
      <c r="AA15" s="9"/>
      <c r="AB15" s="9"/>
      <c r="AC15" s="9"/>
      <c r="AD15" s="9"/>
      <c r="AE15" s="9"/>
      <c r="AF15" s="9"/>
      <c r="AG15" s="9"/>
      <c r="AH15" s="9"/>
      <c r="AI15" s="9"/>
      <c r="AJ15" s="9"/>
      <c r="AK15" s="9"/>
      <c r="AL15" s="9"/>
      <c r="AM15" s="9"/>
    </row>
    <row r="16" spans="1:45" ht="12" customHeight="1">
      <c r="A16" s="112"/>
      <c r="B16" s="112"/>
      <c r="C16" s="113"/>
      <c r="D16" s="113"/>
      <c r="E16" s="113"/>
      <c r="F16" s="113"/>
      <c r="G16" s="113"/>
      <c r="H16" s="113"/>
      <c r="I16" s="113"/>
      <c r="J16" s="113"/>
      <c r="K16" s="113"/>
      <c r="L16" s="113"/>
      <c r="M16" s="113"/>
      <c r="N16" s="113"/>
      <c r="O16" s="113"/>
      <c r="P16" s="113"/>
      <c r="Q16" s="113"/>
      <c r="R16" s="113"/>
      <c r="S16" s="113"/>
      <c r="T16" s="113"/>
      <c r="U16" s="113"/>
      <c r="V16" s="107"/>
      <c r="W16" s="107"/>
      <c r="X16" s="36"/>
      <c r="Y16" s="9"/>
      <c r="Z16" s="9"/>
      <c r="AA16" s="9"/>
      <c r="AB16" s="9"/>
      <c r="AC16" s="9"/>
      <c r="AD16" s="9"/>
      <c r="AE16" s="9"/>
      <c r="AF16" s="9"/>
      <c r="AG16" s="9"/>
      <c r="AH16" s="9"/>
      <c r="AI16" s="9"/>
      <c r="AJ16" s="9"/>
      <c r="AK16" s="9"/>
      <c r="AL16" s="9"/>
      <c r="AM16" s="9"/>
    </row>
    <row r="17" spans="1:39" ht="12" customHeight="1">
      <c r="A17" s="108">
        <v>4</v>
      </c>
      <c r="B17" s="114"/>
      <c r="C17" s="109" t="s">
        <v>214</v>
      </c>
      <c r="D17" s="114"/>
      <c r="E17" s="114"/>
      <c r="F17" s="114"/>
      <c r="G17" s="114"/>
      <c r="H17" s="114"/>
      <c r="I17" s="114"/>
      <c r="J17" s="114"/>
      <c r="K17" s="114"/>
      <c r="L17" s="114"/>
      <c r="M17" s="114"/>
      <c r="N17" s="114"/>
      <c r="O17" s="114"/>
      <c r="P17" s="114"/>
      <c r="Q17" s="114"/>
      <c r="R17" s="114"/>
      <c r="S17" s="114"/>
      <c r="T17" s="114"/>
      <c r="U17" s="114"/>
      <c r="V17" s="114"/>
      <c r="W17" s="114"/>
      <c r="X17" s="47">
        <v>8</v>
      </c>
      <c r="Y17" s="9"/>
      <c r="Z17" s="9"/>
      <c r="AA17" s="9"/>
      <c r="AB17" s="9"/>
      <c r="AC17" s="9"/>
      <c r="AD17" s="9"/>
      <c r="AE17" s="9"/>
      <c r="AF17" s="9"/>
      <c r="AG17" s="9"/>
      <c r="AH17" s="9"/>
      <c r="AI17" s="9"/>
      <c r="AJ17" s="9"/>
      <c r="AK17" s="9"/>
      <c r="AL17" s="9"/>
      <c r="AM17" s="9"/>
    </row>
    <row r="18" spans="1:39" ht="12" customHeight="1">
      <c r="A18" s="110"/>
      <c r="B18"/>
      <c r="C18" s="111"/>
      <c r="D18"/>
      <c r="E18"/>
      <c r="F18"/>
      <c r="G18"/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Y18" s="9"/>
      <c r="Z18" s="9"/>
      <c r="AA18" s="9"/>
      <c r="AB18" s="9"/>
      <c r="AC18" s="9"/>
      <c r="AD18" s="9"/>
      <c r="AE18" s="9"/>
      <c r="AF18" s="9"/>
      <c r="AG18" s="9"/>
      <c r="AH18" s="9"/>
      <c r="AI18" s="9"/>
      <c r="AJ18" s="9"/>
      <c r="AK18" s="9"/>
      <c r="AL18" s="9"/>
      <c r="AM18" s="9"/>
    </row>
    <row r="19" spans="1:39" ht="12" customHeight="1">
      <c r="A19" s="108">
        <v>5</v>
      </c>
      <c r="B19" s="114"/>
      <c r="C19" s="47" t="s">
        <v>213</v>
      </c>
      <c r="D19" s="114"/>
      <c r="E19" s="114"/>
      <c r="F19" s="114"/>
      <c r="G19" s="114"/>
      <c r="H19" s="114"/>
      <c r="I19" s="114"/>
      <c r="J19" s="114"/>
      <c r="K19" s="114"/>
      <c r="L19" s="114"/>
      <c r="M19" s="114"/>
      <c r="N19" s="114"/>
      <c r="O19" s="114"/>
      <c r="P19" s="114"/>
      <c r="Q19" s="114"/>
      <c r="R19" s="114"/>
      <c r="S19" s="114"/>
      <c r="T19" s="114"/>
      <c r="U19" s="114"/>
      <c r="V19" s="114"/>
      <c r="W19" s="114"/>
      <c r="X19" s="47">
        <v>9</v>
      </c>
      <c r="Y19" s="9"/>
      <c r="Z19" s="9"/>
      <c r="AA19" s="9"/>
      <c r="AB19" s="9"/>
      <c r="AC19" s="9"/>
      <c r="AD19" s="9"/>
      <c r="AE19" s="9"/>
      <c r="AF19" s="9"/>
      <c r="AG19" s="9"/>
      <c r="AH19" s="9"/>
      <c r="AI19" s="9"/>
      <c r="AJ19" s="9"/>
      <c r="AK19" s="9"/>
      <c r="AL19" s="9"/>
      <c r="AM19" s="9"/>
    </row>
    <row r="20" spans="1:39" ht="12" customHeight="1">
      <c r="A20" s="110"/>
      <c r="B20"/>
      <c r="C20" s="111"/>
      <c r="D20"/>
      <c r="E20"/>
      <c r="F20"/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Y20" s="9"/>
      <c r="Z20" s="9"/>
      <c r="AA20" s="9"/>
      <c r="AB20" s="9"/>
      <c r="AC20" s="9"/>
      <c r="AD20" s="9"/>
      <c r="AE20" s="9"/>
      <c r="AF20" s="9"/>
      <c r="AG20" s="9"/>
      <c r="AH20" s="9"/>
      <c r="AI20" s="9"/>
      <c r="AJ20" s="9"/>
      <c r="AK20" s="9"/>
      <c r="AL20" s="9"/>
      <c r="AM20" s="9"/>
    </row>
    <row r="21" spans="1:39" ht="12" customHeight="1">
      <c r="A21" s="108">
        <v>6</v>
      </c>
      <c r="B21" s="106"/>
      <c r="C21" s="109" t="s">
        <v>171</v>
      </c>
      <c r="D21" s="114"/>
      <c r="E21" s="114"/>
      <c r="F21" s="114"/>
      <c r="G21" s="114"/>
      <c r="H21" s="114"/>
      <c r="I21" s="114"/>
      <c r="J21" s="114"/>
      <c r="K21" s="114"/>
      <c r="L21" s="114"/>
      <c r="M21" s="114"/>
      <c r="N21" s="114"/>
      <c r="O21" s="114"/>
      <c r="P21" s="114"/>
      <c r="Q21" s="114"/>
      <c r="R21" s="114"/>
      <c r="S21" s="114"/>
      <c r="T21" s="114"/>
      <c r="U21" s="114"/>
      <c r="V21" s="106"/>
      <c r="W21" s="106"/>
      <c r="X21" s="115"/>
      <c r="Y21" s="9"/>
      <c r="Z21" s="9"/>
      <c r="AA21" s="9"/>
      <c r="AB21" s="9"/>
      <c r="AC21" s="9"/>
      <c r="AD21" s="9"/>
      <c r="AE21" s="9"/>
      <c r="AF21" s="9"/>
      <c r="AG21" s="9"/>
      <c r="AH21" s="9"/>
      <c r="AI21" s="9"/>
      <c r="AJ21" s="9"/>
      <c r="AK21" s="9"/>
      <c r="AL21" s="9"/>
      <c r="AM21" s="9"/>
    </row>
    <row r="22" spans="1:39" customFormat="1" ht="12" customHeight="1">
      <c r="A22" s="110"/>
      <c r="B22" s="55"/>
      <c r="C22" s="11"/>
      <c r="T22" s="11"/>
      <c r="U22" s="11"/>
      <c r="V22" s="11"/>
      <c r="W22" s="11"/>
      <c r="X22" s="11"/>
    </row>
    <row r="23" spans="1:39" customFormat="1" ht="12" customHeight="1"/>
    <row r="24" spans="1:39" customFormat="1" ht="12" customHeight="1"/>
    <row r="25" spans="1:39" customFormat="1" ht="12" customHeight="1"/>
    <row r="26" spans="1:39" customFormat="1" ht="12" customHeight="1">
      <c r="C26" s="11"/>
    </row>
    <row r="27" spans="1:39" customFormat="1" ht="12" customHeight="1"/>
    <row r="28" spans="1:39" customFormat="1" ht="12" customHeight="1"/>
    <row r="29" spans="1:39" customFormat="1" ht="12" customHeight="1">
      <c r="C29" s="11"/>
    </row>
    <row r="30" spans="1:39" customFormat="1" ht="12.5"/>
    <row r="31" spans="1:39" ht="12.5">
      <c r="A31"/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/>
      <c r="W31"/>
      <c r="X31"/>
    </row>
    <row r="32" spans="1:39" ht="12.5">
      <c r="A32"/>
      <c r="B32"/>
      <c r="C32"/>
      <c r="D32"/>
      <c r="E32"/>
      <c r="F32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</row>
    <row r="33" spans="1:24" ht="12.5">
      <c r="A33"/>
      <c r="B33"/>
      <c r="C33"/>
      <c r="D33"/>
      <c r="E33"/>
      <c r="F33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</row>
    <row r="34" spans="1:24" ht="12.5">
      <c r="A34"/>
      <c r="B34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</row>
    <row r="35" spans="1:24" ht="12.5">
      <c r="A35"/>
      <c r="B35"/>
      <c r="C35"/>
      <c r="D35"/>
      <c r="E35"/>
      <c r="F35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</row>
    <row r="36" spans="1:24" ht="12.5">
      <c r="A36"/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</row>
    <row r="37" spans="1:24" ht="12.5">
      <c r="A37"/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</row>
    <row r="38" spans="1:24" ht="12.5">
      <c r="A38"/>
      <c r="B38"/>
      <c r="C38"/>
      <c r="D38"/>
      <c r="E38"/>
      <c r="F38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</row>
  </sheetData>
  <mergeCells count="8">
    <mergeCell ref="A14:B14"/>
    <mergeCell ref="A15:B15"/>
    <mergeCell ref="A8:B8"/>
    <mergeCell ref="A5:B5"/>
    <mergeCell ref="C7:F7"/>
    <mergeCell ref="A12:B12"/>
    <mergeCell ref="A13:B13"/>
    <mergeCell ref="A11:B11"/>
  </mergeCells>
  <phoneticPr fontId="17" type="noConversion"/>
  <hyperlinks>
    <hyperlink ref="C7" location="Tabelle1!A1" display="Tabelle1!A1" xr:uid="{C96C9DA5-B599-41B8-A7CE-693876761980}"/>
  </hyperlinks>
  <printOptions horizontalCentered="1"/>
  <pageMargins left="0.78740157480314965" right="0.31496062992125984" top="0.78740157480314965" bottom="0.59055118110236227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legacyDrawing r:id="rId2"/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A7D53A-C58C-40AE-9FAB-EE938553442E}">
  <sheetPr>
    <tabColor theme="8" tint="0.79998168889431442"/>
  </sheetPr>
  <dimension ref="A1:BE81"/>
  <sheetViews>
    <sheetView showGridLines="0" view="pageBreakPreview" zoomScale="80" zoomScaleNormal="200" zoomScaleSheetLayoutView="80" zoomScalePageLayoutView="103" workbookViewId="0">
      <selection activeCell="AK33" sqref="AK33"/>
    </sheetView>
  </sheetViews>
  <sheetFormatPr baseColWidth="10" defaultColWidth="10.81640625" defaultRowHeight="11.5"/>
  <cols>
    <col min="1" max="46" width="3.81640625" style="11" customWidth="1"/>
    <col min="47" max="16384" width="10.81640625" style="11"/>
  </cols>
  <sheetData>
    <row r="1" spans="1:57" ht="20.25" customHeight="1">
      <c r="A1" s="3" t="s">
        <v>16</v>
      </c>
      <c r="B1" s="4"/>
      <c r="C1" s="4"/>
      <c r="D1" s="4"/>
      <c r="E1" s="62"/>
      <c r="F1" s="62" t="s">
        <v>168</v>
      </c>
      <c r="G1" s="4"/>
      <c r="H1" s="4"/>
      <c r="I1" s="4"/>
      <c r="J1" s="4"/>
      <c r="K1" s="5"/>
      <c r="L1" s="5"/>
      <c r="M1" s="5"/>
      <c r="N1" s="5"/>
      <c r="O1" s="5"/>
      <c r="P1" s="5"/>
      <c r="Q1" s="5"/>
      <c r="R1" s="5"/>
      <c r="S1" s="5"/>
      <c r="T1" s="6" t="s">
        <v>8</v>
      </c>
      <c r="U1" s="6"/>
      <c r="V1" s="7">
        <f>Seitenregister!X8</f>
        <v>2</v>
      </c>
      <c r="W1" s="7" t="s">
        <v>9</v>
      </c>
      <c r="X1" s="8">
        <f>Seitenregister!X1</f>
        <v>9</v>
      </c>
      <c r="Y1" s="9"/>
      <c r="Z1"/>
      <c r="AA1"/>
      <c r="AB1"/>
      <c r="AC1"/>
      <c r="AD1"/>
      <c r="AE1"/>
      <c r="AF1"/>
      <c r="AG1"/>
      <c r="AH1"/>
      <c r="AI1"/>
      <c r="AJ1"/>
      <c r="AK1"/>
      <c r="AL1"/>
      <c r="AM1"/>
      <c r="AN1"/>
      <c r="AO1"/>
      <c r="AP1"/>
      <c r="AQ1"/>
      <c r="AR1"/>
      <c r="AS1"/>
      <c r="AT1"/>
      <c r="AU1"/>
      <c r="AV1"/>
      <c r="AW1"/>
      <c r="AX1"/>
      <c r="AY1"/>
      <c r="AZ1"/>
      <c r="BA1"/>
      <c r="BB1"/>
      <c r="BC1"/>
      <c r="BD1"/>
      <c r="BE1"/>
    </row>
    <row r="2" spans="1:57" ht="12" customHeight="1">
      <c r="A2" s="12"/>
      <c r="B2" s="13"/>
      <c r="C2" s="13"/>
      <c r="D2" s="13"/>
      <c r="E2" s="13"/>
      <c r="F2" s="13"/>
      <c r="G2" s="13"/>
      <c r="H2" s="13"/>
      <c r="I2" s="13"/>
      <c r="J2" s="13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9"/>
      <c r="Z2"/>
      <c r="AA2"/>
      <c r="AB2"/>
      <c r="AC2"/>
      <c r="AD2"/>
      <c r="AE2"/>
      <c r="AF2"/>
      <c r="AG2"/>
      <c r="AH2"/>
      <c r="AI2"/>
      <c r="AJ2"/>
      <c r="AK2"/>
      <c r="AL2"/>
      <c r="AM2"/>
      <c r="AN2"/>
      <c r="AO2"/>
      <c r="AP2"/>
      <c r="AQ2"/>
      <c r="AR2"/>
      <c r="AS2"/>
      <c r="AT2"/>
      <c r="AU2"/>
      <c r="AV2"/>
      <c r="AW2"/>
      <c r="AX2"/>
      <c r="AY2"/>
      <c r="AZ2"/>
      <c r="BA2"/>
      <c r="BB2"/>
      <c r="BC2"/>
      <c r="BD2"/>
      <c r="BE2"/>
    </row>
    <row r="3" spans="1:57" ht="12" customHeight="1">
      <c r="A3" s="15" t="s">
        <v>0</v>
      </c>
      <c r="B3" s="16"/>
      <c r="C3" s="16"/>
      <c r="D3" s="16"/>
      <c r="E3" s="17" t="e">
        <f>Eingabe_!#REF!</f>
        <v>#REF!</v>
      </c>
      <c r="F3" s="18"/>
      <c r="G3" s="16"/>
      <c r="H3" s="16"/>
      <c r="I3" s="16"/>
      <c r="J3" s="16"/>
      <c r="K3" s="16"/>
      <c r="L3" s="16"/>
      <c r="M3" s="16"/>
      <c r="N3" s="19" t="s">
        <v>10</v>
      </c>
      <c r="O3" s="16"/>
      <c r="P3" s="16"/>
      <c r="Q3" s="16"/>
      <c r="R3" s="292" t="e">
        <f>Eingabe_!#REF!</f>
        <v>#REF!</v>
      </c>
      <c r="S3" s="292"/>
      <c r="T3" s="292"/>
      <c r="U3" s="292"/>
      <c r="V3" s="292"/>
      <c r="W3" s="292"/>
      <c r="X3" s="20"/>
      <c r="Y3" s="9"/>
      <c r="Z3"/>
      <c r="AA3"/>
      <c r="AB3"/>
      <c r="AC3"/>
      <c r="AD3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  <c r="AW3"/>
      <c r="AX3"/>
      <c r="AY3"/>
      <c r="AZ3"/>
      <c r="BA3"/>
      <c r="BB3"/>
      <c r="BC3"/>
      <c r="BD3"/>
      <c r="BE3"/>
    </row>
    <row r="4" spans="1:57" ht="12" customHeight="1">
      <c r="A4" s="21" t="s">
        <v>11</v>
      </c>
      <c r="B4" s="22"/>
      <c r="C4" s="22"/>
      <c r="D4" s="22"/>
      <c r="E4" s="23" t="e">
        <f>Eingabe_!#REF!</f>
        <v>#REF!</v>
      </c>
      <c r="F4" s="24"/>
      <c r="G4" s="23"/>
      <c r="H4" s="23"/>
      <c r="I4" s="23"/>
      <c r="J4" s="23"/>
      <c r="K4" s="23"/>
      <c r="L4" s="23"/>
      <c r="M4" s="22"/>
      <c r="N4" s="25"/>
      <c r="O4" s="22"/>
      <c r="P4" s="22"/>
      <c r="Q4" s="22"/>
      <c r="R4" s="26"/>
      <c r="S4" s="26"/>
      <c r="T4" s="26"/>
      <c r="U4" s="26"/>
      <c r="V4" s="26"/>
      <c r="W4" s="26"/>
      <c r="X4" s="27"/>
      <c r="Y4" s="9"/>
      <c r="Z4"/>
      <c r="AA4"/>
      <c r="AB4"/>
      <c r="AC4"/>
      <c r="AD4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  <c r="AW4"/>
      <c r="AX4"/>
      <c r="AY4"/>
      <c r="AZ4"/>
      <c r="BA4"/>
      <c r="BB4"/>
      <c r="BC4"/>
      <c r="BD4"/>
      <c r="BE4"/>
    </row>
    <row r="5" spans="1:57" ht="12" customHeight="1">
      <c r="A5" s="21" t="s">
        <v>2</v>
      </c>
      <c r="B5" s="22"/>
      <c r="C5" s="22"/>
      <c r="D5" s="22"/>
      <c r="E5" s="23" t="e">
        <f>Eingabe_!#REF!</f>
        <v>#REF!</v>
      </c>
      <c r="F5" s="24"/>
      <c r="G5" s="23"/>
      <c r="H5" s="23"/>
      <c r="I5" s="23"/>
      <c r="J5" s="23"/>
      <c r="K5" s="23"/>
      <c r="L5" s="23"/>
      <c r="M5" s="22"/>
      <c r="N5" s="25" t="s">
        <v>3</v>
      </c>
      <c r="O5" s="22"/>
      <c r="P5" s="22"/>
      <c r="Q5" s="22"/>
      <c r="R5" s="293" t="e">
        <f>Eingabe_!#REF!</f>
        <v>#REF!</v>
      </c>
      <c r="S5" s="294"/>
      <c r="T5" s="294"/>
      <c r="U5" s="294"/>
      <c r="V5" s="294"/>
      <c r="W5" s="294"/>
      <c r="X5" s="27"/>
      <c r="Y5" s="9"/>
      <c r="Z5"/>
      <c r="AA5"/>
      <c r="AB5"/>
      <c r="AC5"/>
      <c r="AD5"/>
      <c r="AE5"/>
      <c r="AF5"/>
      <c r="AG5"/>
      <c r="AH5"/>
      <c r="AI5"/>
      <c r="AJ5"/>
      <c r="AK5"/>
      <c r="AL5"/>
      <c r="AM5"/>
      <c r="AN5"/>
      <c r="AO5"/>
      <c r="AP5"/>
      <c r="AQ5"/>
      <c r="AR5"/>
      <c r="AS5"/>
      <c r="AT5"/>
      <c r="AU5"/>
      <c r="AV5"/>
      <c r="AW5"/>
      <c r="AX5"/>
      <c r="AY5"/>
      <c r="AZ5"/>
      <c r="BA5"/>
      <c r="BB5"/>
      <c r="BC5"/>
      <c r="BD5"/>
      <c r="BE5"/>
    </row>
    <row r="6" spans="1:57" ht="12" customHeight="1">
      <c r="A6" s="189" t="s">
        <v>1</v>
      </c>
      <c r="B6" s="190"/>
      <c r="C6" s="190"/>
      <c r="D6" s="190"/>
      <c r="E6" s="191" t="e">
        <f>Eingabe_!#REF!</f>
        <v>#REF!</v>
      </c>
      <c r="F6" s="192"/>
      <c r="G6" s="191"/>
      <c r="H6" s="191"/>
      <c r="I6" s="191"/>
      <c r="J6" s="191"/>
      <c r="K6" s="191"/>
      <c r="L6" s="191"/>
      <c r="M6" s="190"/>
      <c r="N6" s="193"/>
      <c r="O6" s="190"/>
      <c r="P6" s="190"/>
      <c r="Q6" s="190"/>
      <c r="R6" s="190"/>
      <c r="S6" s="190"/>
      <c r="T6" s="190"/>
      <c r="U6" s="190"/>
      <c r="V6" s="190"/>
      <c r="W6" s="190"/>
      <c r="X6" s="194"/>
      <c r="Y6" s="9"/>
      <c r="Z6"/>
      <c r="AA6"/>
      <c r="AB6"/>
      <c r="AC6"/>
      <c r="AD6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  <c r="AW6"/>
      <c r="AX6"/>
      <c r="AY6"/>
      <c r="AZ6"/>
      <c r="BA6"/>
      <c r="BB6"/>
      <c r="BC6"/>
      <c r="BD6"/>
      <c r="BE6"/>
    </row>
    <row r="7" spans="1:57" ht="12" customHeight="1">
      <c r="E7" s="53"/>
      <c r="F7" s="53"/>
      <c r="G7" s="53"/>
      <c r="H7" s="53"/>
      <c r="Y7" s="9"/>
      <c r="Z7"/>
      <c r="AA7"/>
      <c r="AB7"/>
      <c r="AC7"/>
      <c r="AD7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  <c r="AV7"/>
      <c r="AW7"/>
      <c r="AX7"/>
      <c r="AY7"/>
      <c r="AZ7"/>
      <c r="BA7"/>
      <c r="BB7"/>
      <c r="BC7"/>
      <c r="BD7"/>
      <c r="BE7"/>
    </row>
    <row r="8" spans="1:57" ht="13" customHeight="1">
      <c r="A8" s="277" t="s">
        <v>88</v>
      </c>
      <c r="B8" s="277"/>
      <c r="C8" s="277"/>
      <c r="D8" s="277"/>
      <c r="E8" s="277"/>
      <c r="F8" s="277"/>
      <c r="G8" s="277"/>
      <c r="H8" s="277"/>
      <c r="I8" s="295" t="s">
        <v>155</v>
      </c>
      <c r="J8" s="279" t="s">
        <v>154</v>
      </c>
      <c r="K8" s="279"/>
      <c r="L8" s="279"/>
      <c r="M8" s="279"/>
      <c r="N8" s="279"/>
      <c r="O8" s="279"/>
      <c r="P8" s="279"/>
      <c r="Q8" s="279"/>
      <c r="R8" s="279"/>
      <c r="S8" s="279"/>
      <c r="T8" s="279"/>
      <c r="U8" s="279"/>
      <c r="V8" s="279"/>
      <c r="W8" s="279"/>
      <c r="X8" s="279"/>
      <c r="Z8"/>
      <c r="AA8"/>
      <c r="AB8"/>
      <c r="AC8"/>
      <c r="AD8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  <c r="AV8"/>
      <c r="AW8"/>
      <c r="AX8"/>
      <c r="AY8"/>
      <c r="AZ8"/>
      <c r="BA8"/>
      <c r="BB8"/>
      <c r="BC8"/>
      <c r="BD8"/>
      <c r="BE8"/>
    </row>
    <row r="9" spans="1:57" ht="13" customHeight="1">
      <c r="A9" s="280" t="e">
        <f>Eingabe_!#REF!</f>
        <v>#REF!</v>
      </c>
      <c r="B9" s="280"/>
      <c r="C9" s="280"/>
      <c r="D9" s="280"/>
      <c r="E9" s="280"/>
      <c r="F9" s="280"/>
      <c r="G9" s="280"/>
      <c r="H9" s="280"/>
      <c r="I9" s="296"/>
      <c r="J9" s="281" t="s">
        <v>71</v>
      </c>
      <c r="K9" s="282" t="s">
        <v>192</v>
      </c>
      <c r="L9" s="282"/>
      <c r="M9" s="282"/>
      <c r="N9" s="283" t="s">
        <v>191</v>
      </c>
      <c r="O9" s="284" t="s">
        <v>72</v>
      </c>
      <c r="P9" s="282" t="s">
        <v>193</v>
      </c>
      <c r="Q9" s="282"/>
      <c r="R9" s="282"/>
      <c r="S9" s="283" t="s">
        <v>191</v>
      </c>
      <c r="T9" s="285" t="s">
        <v>68</v>
      </c>
      <c r="U9" s="286" t="s">
        <v>194</v>
      </c>
      <c r="V9" s="286"/>
      <c r="W9" s="286"/>
      <c r="X9" s="287" t="s">
        <v>195</v>
      </c>
      <c r="Z9"/>
      <c r="AA9"/>
      <c r="AB9"/>
      <c r="AC9"/>
      <c r="AD9"/>
      <c r="AE9"/>
      <c r="AF9"/>
      <c r="AG9"/>
      <c r="AH9"/>
      <c r="AI9"/>
      <c r="AJ9"/>
      <c r="AK9"/>
      <c r="AL9"/>
      <c r="AM9"/>
      <c r="AN9"/>
      <c r="AO9"/>
      <c r="AP9"/>
      <c r="AQ9"/>
      <c r="AR9"/>
      <c r="AS9"/>
      <c r="AT9"/>
      <c r="AU9"/>
      <c r="AV9"/>
      <c r="AW9"/>
      <c r="AX9"/>
      <c r="AY9"/>
      <c r="AZ9"/>
      <c r="BA9"/>
      <c r="BB9"/>
      <c r="BC9"/>
      <c r="BD9"/>
      <c r="BE9"/>
    </row>
    <row r="10" spans="1:57" ht="13" customHeight="1">
      <c r="A10" s="280"/>
      <c r="B10" s="280"/>
      <c r="C10" s="280"/>
      <c r="D10" s="280"/>
      <c r="E10" s="280"/>
      <c r="F10" s="280"/>
      <c r="G10" s="280"/>
      <c r="H10" s="280"/>
      <c r="I10" s="296"/>
      <c r="J10" s="281"/>
      <c r="K10" s="282"/>
      <c r="L10" s="282"/>
      <c r="M10" s="282"/>
      <c r="N10" s="281"/>
      <c r="O10" s="284"/>
      <c r="P10" s="282"/>
      <c r="Q10" s="282"/>
      <c r="R10" s="282"/>
      <c r="S10" s="281"/>
      <c r="T10" s="285"/>
      <c r="U10" s="286"/>
      <c r="V10" s="286"/>
      <c r="W10" s="286"/>
      <c r="X10" s="285"/>
      <c r="Z10"/>
      <c r="AA10"/>
      <c r="AB10"/>
      <c r="AC10"/>
      <c r="AD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  <c r="AV10"/>
      <c r="AW10"/>
      <c r="AX10"/>
      <c r="AY10"/>
      <c r="AZ10"/>
      <c r="BA10"/>
      <c r="BB10"/>
      <c r="BC10"/>
      <c r="BD10"/>
      <c r="BE10"/>
    </row>
    <row r="11" spans="1:57" ht="13" customHeight="1">
      <c r="A11" s="288" t="s">
        <v>198</v>
      </c>
      <c r="B11" s="288"/>
      <c r="C11" s="288"/>
      <c r="D11" s="288"/>
      <c r="E11" s="288"/>
      <c r="F11" s="288"/>
      <c r="G11" s="279" t="s">
        <v>81</v>
      </c>
      <c r="H11" s="279"/>
      <c r="I11" s="296"/>
      <c r="J11" s="281"/>
      <c r="K11" s="282"/>
      <c r="L11" s="282"/>
      <c r="M11" s="282"/>
      <c r="N11" s="281"/>
      <c r="O11" s="284"/>
      <c r="P11" s="282"/>
      <c r="Q11" s="282"/>
      <c r="R11" s="282"/>
      <c r="S11" s="281"/>
      <c r="T11" s="285"/>
      <c r="U11" s="286"/>
      <c r="V11" s="286"/>
      <c r="W11" s="286"/>
      <c r="X11" s="285"/>
      <c r="Z11"/>
      <c r="AA11"/>
      <c r="AB11"/>
      <c r="AC11"/>
      <c r="AD11"/>
      <c r="AE11"/>
      <c r="AF11"/>
      <c r="AG11"/>
      <c r="AH11"/>
      <c r="AI11"/>
      <c r="AJ11"/>
      <c r="AK11"/>
      <c r="AL11"/>
      <c r="AM11"/>
      <c r="AN11"/>
      <c r="AO11"/>
      <c r="AP11"/>
      <c r="AQ11"/>
      <c r="AR11"/>
      <c r="AS11"/>
      <c r="AT11"/>
      <c r="AU11"/>
      <c r="AV11"/>
      <c r="AW11"/>
      <c r="AX11"/>
      <c r="AY11"/>
      <c r="AZ11"/>
      <c r="BA11"/>
      <c r="BB11"/>
      <c r="BC11"/>
      <c r="BD11"/>
      <c r="BE11"/>
    </row>
    <row r="12" spans="1:57" ht="13" customHeight="1">
      <c r="A12" s="288"/>
      <c r="B12" s="288"/>
      <c r="C12" s="288"/>
      <c r="D12" s="288"/>
      <c r="E12" s="288"/>
      <c r="F12" s="288"/>
      <c r="G12" s="279"/>
      <c r="H12" s="279"/>
      <c r="I12" s="297"/>
      <c r="J12" s="281"/>
      <c r="K12" s="282"/>
      <c r="L12" s="282"/>
      <c r="M12" s="282"/>
      <c r="N12" s="281"/>
      <c r="O12" s="284"/>
      <c r="P12" s="282"/>
      <c r="Q12" s="282"/>
      <c r="R12" s="282"/>
      <c r="S12" s="281"/>
      <c r="T12" s="285"/>
      <c r="U12" s="286"/>
      <c r="V12" s="286"/>
      <c r="W12" s="286"/>
      <c r="X12" s="285"/>
      <c r="Z12"/>
      <c r="AA12"/>
      <c r="AB12"/>
      <c r="AC12"/>
      <c r="AD12"/>
      <c r="AE12"/>
      <c r="AF12"/>
      <c r="AG12"/>
      <c r="AH12"/>
      <c r="AI12"/>
      <c r="AJ12"/>
      <c r="AK12"/>
      <c r="AL12"/>
      <c r="AM12"/>
      <c r="AN12"/>
      <c r="AO12"/>
      <c r="AP12"/>
      <c r="AQ12"/>
      <c r="AR12"/>
      <c r="AS12"/>
      <c r="AT12"/>
      <c r="AU12"/>
      <c r="AV12"/>
      <c r="AW12"/>
      <c r="AX12"/>
      <c r="AY12"/>
      <c r="AZ12"/>
      <c r="BA12"/>
      <c r="BB12"/>
      <c r="BC12"/>
      <c r="BD12"/>
      <c r="BE12"/>
    </row>
    <row r="13" spans="1:57" ht="13" customHeight="1">
      <c r="A13" s="275" t="s">
        <v>196</v>
      </c>
      <c r="B13" s="276"/>
      <c r="C13" s="276"/>
      <c r="D13" s="276"/>
      <c r="E13" s="159" t="s">
        <v>73</v>
      </c>
      <c r="F13" s="155"/>
      <c r="G13" s="274" t="e">
        <f>Eingabe_!#REF!</f>
        <v>#REF!</v>
      </c>
      <c r="H13" s="274"/>
      <c r="I13" s="167" t="str">
        <f>'Prüfung Laminar Feld 1'!M28</f>
        <v>&lt; 1</v>
      </c>
      <c r="J13" s="169" t="s">
        <v>41</v>
      </c>
      <c r="K13" s="170">
        <f>COUNTIF('Prüfung Laminar Feld 1'!$AC$20:$AC$21,"&gt;0")</f>
        <v>0</v>
      </c>
      <c r="L13" s="152" t="s">
        <v>9</v>
      </c>
      <c r="M13" s="161">
        <v>2</v>
      </c>
      <c r="N13" s="151" t="str">
        <f>IF(I13="&lt; 1","Ja","Nein")</f>
        <v>Ja</v>
      </c>
      <c r="O13" s="169" t="s">
        <v>41</v>
      </c>
      <c r="P13" s="170">
        <f>COUNTIF('Prüfung Laminar Feld 1'!$AC$20:$AC$21,"&gt;0")</f>
        <v>0</v>
      </c>
      <c r="Q13" s="152" t="s">
        <v>9</v>
      </c>
      <c r="R13" s="161">
        <v>2</v>
      </c>
      <c r="S13" s="151" t="str">
        <f>IF(I13="&lt; 1","Ja","Nein")</f>
        <v>Ja</v>
      </c>
      <c r="T13" s="158" t="s">
        <v>41</v>
      </c>
      <c r="U13" s="170">
        <f>COUNTIF('Prüfung Laminar Feld 1'!$AC$20:$AC$21,"&gt;0")</f>
        <v>0</v>
      </c>
      <c r="V13" s="160" t="s">
        <v>9</v>
      </c>
      <c r="W13" s="161">
        <v>2</v>
      </c>
      <c r="X13" s="158" t="str">
        <f>IF(I13="&lt; 1","Ja","Nein")</f>
        <v>Ja</v>
      </c>
      <c r="Z13"/>
      <c r="AA13"/>
      <c r="AB13"/>
      <c r="AC13"/>
      <c r="AD13"/>
      <c r="AE13"/>
      <c r="AF13"/>
      <c r="AG13"/>
      <c r="AH13"/>
      <c r="AI13"/>
      <c r="AJ13"/>
      <c r="AK13"/>
      <c r="AL13"/>
      <c r="AM13"/>
      <c r="AN13"/>
      <c r="AO13"/>
      <c r="AP13"/>
      <c r="AQ13"/>
      <c r="AR13"/>
      <c r="AS13"/>
      <c r="AT13"/>
      <c r="AU13"/>
      <c r="AV13"/>
      <c r="AW13"/>
      <c r="AX13"/>
      <c r="AY13"/>
      <c r="AZ13"/>
      <c r="BA13"/>
      <c r="BB13"/>
      <c r="BC13"/>
      <c r="BD13"/>
      <c r="BE13"/>
    </row>
    <row r="14" spans="1:57" ht="13" customHeight="1">
      <c r="A14" s="275" t="s">
        <v>86</v>
      </c>
      <c r="B14" s="276"/>
      <c r="C14" s="276"/>
      <c r="D14" s="276"/>
      <c r="E14" s="159" t="s">
        <v>36</v>
      </c>
      <c r="F14" s="155"/>
      <c r="G14" s="274" t="e">
        <f>G13</f>
        <v>#REF!</v>
      </c>
      <c r="H14" s="274"/>
      <c r="I14" s="167" t="str">
        <f>'Prüfung Laminar Feld 1'!E45</f>
        <v>&lt; 1</v>
      </c>
      <c r="J14" s="151" t="s">
        <v>41</v>
      </c>
      <c r="K14" s="170">
        <f>COUNTIF('Prüfung Laminar Feld 1'!$AC$41:$AC$42,"&gt;0")</f>
        <v>0</v>
      </c>
      <c r="L14" s="152" t="s">
        <v>9</v>
      </c>
      <c r="M14" s="161">
        <v>2</v>
      </c>
      <c r="N14" s="151" t="str">
        <f t="shared" ref="N14:N15" si="0">IF(I14="&lt; 1","Ja","Nein")</f>
        <v>Ja</v>
      </c>
      <c r="O14" s="151" t="s">
        <v>41</v>
      </c>
      <c r="P14" s="170">
        <f>COUNTIF('Prüfung Laminar Feld 1'!$AC$41:$AC$42,"&gt;0")</f>
        <v>0</v>
      </c>
      <c r="Q14" s="152" t="s">
        <v>9</v>
      </c>
      <c r="R14" s="161">
        <v>2</v>
      </c>
      <c r="S14" s="151" t="str">
        <f t="shared" ref="S14:S15" si="1">IF(I14="&lt; 1","Ja","Nein")</f>
        <v>Ja</v>
      </c>
      <c r="T14" s="158" t="s">
        <v>41</v>
      </c>
      <c r="U14" s="170">
        <f>COUNTIF('Prüfung Laminar Feld 1'!$AC$41:$AC$42,"&gt;0")</f>
        <v>0</v>
      </c>
      <c r="V14" s="160" t="s">
        <v>9</v>
      </c>
      <c r="W14" s="161">
        <v>2</v>
      </c>
      <c r="X14" s="158" t="str">
        <f t="shared" ref="X14:X15" si="2">IF(I14="&lt; 1","Ja","Nein")</f>
        <v>Ja</v>
      </c>
      <c r="Z14"/>
      <c r="AA14"/>
      <c r="AB14"/>
      <c r="AC14"/>
      <c r="AD14"/>
      <c r="AE14"/>
      <c r="AF14"/>
      <c r="AG14"/>
      <c r="AH14"/>
      <c r="AI14"/>
      <c r="AJ14"/>
      <c r="AK14"/>
      <c r="AL14"/>
      <c r="AM14"/>
      <c r="AN14"/>
      <c r="AO14"/>
      <c r="AP14"/>
      <c r="AQ14"/>
      <c r="AR14"/>
      <c r="AS14"/>
      <c r="AT14"/>
      <c r="AU14"/>
      <c r="AV14"/>
      <c r="AW14"/>
      <c r="AX14"/>
      <c r="AY14"/>
      <c r="AZ14"/>
      <c r="BA14"/>
      <c r="BB14"/>
      <c r="BC14"/>
      <c r="BD14"/>
      <c r="BE14"/>
    </row>
    <row r="15" spans="1:57" ht="13" customHeight="1">
      <c r="A15" s="275" t="s">
        <v>87</v>
      </c>
      <c r="B15" s="276"/>
      <c r="C15" s="276"/>
      <c r="D15" s="276"/>
      <c r="E15" s="159" t="s">
        <v>36</v>
      </c>
      <c r="F15" s="155"/>
      <c r="G15" s="274" t="e">
        <f>G13</f>
        <v>#REF!</v>
      </c>
      <c r="H15" s="274"/>
      <c r="I15" s="157" t="str">
        <f>'Prüfung Laminar Feld 1'!O79</f>
        <v>&lt; 1</v>
      </c>
      <c r="J15" s="151" t="s">
        <v>41</v>
      </c>
      <c r="K15" s="170">
        <f>COUNTIF('Prüfung Laminar Feld 1'!$AC$59:$AC$66,"&gt;0")</f>
        <v>0</v>
      </c>
      <c r="L15" s="152" t="s">
        <v>9</v>
      </c>
      <c r="M15" s="161">
        <v>8</v>
      </c>
      <c r="N15" s="151" t="str">
        <f t="shared" si="0"/>
        <v>Ja</v>
      </c>
      <c r="O15" s="151" t="s">
        <v>41</v>
      </c>
      <c r="P15" s="170">
        <f>COUNTIF('Prüfung Laminar Feld 1'!$AC$59:$AC$66,"&gt;0")</f>
        <v>0</v>
      </c>
      <c r="Q15" s="152" t="s">
        <v>9</v>
      </c>
      <c r="R15" s="161">
        <v>8</v>
      </c>
      <c r="S15" s="151" t="str">
        <f t="shared" si="1"/>
        <v>Ja</v>
      </c>
      <c r="T15" s="158" t="s">
        <v>41</v>
      </c>
      <c r="U15" s="170">
        <f>COUNTIF('Prüfung Laminar Feld 1'!$AC$59:$AC$66,"&gt;0")</f>
        <v>0</v>
      </c>
      <c r="V15" s="160" t="s">
        <v>9</v>
      </c>
      <c r="W15" s="161">
        <v>8</v>
      </c>
      <c r="X15" s="158" t="str">
        <f t="shared" si="2"/>
        <v>Ja</v>
      </c>
      <c r="Z15"/>
      <c r="AA15"/>
      <c r="AB15"/>
      <c r="AC15"/>
      <c r="AD15"/>
      <c r="AE15"/>
      <c r="AF15"/>
      <c r="AG15"/>
      <c r="AH15"/>
      <c r="AI15"/>
      <c r="AJ15"/>
      <c r="AK15"/>
      <c r="AL15"/>
      <c r="AM15"/>
      <c r="AN15"/>
      <c r="AO15"/>
      <c r="AP15"/>
      <c r="AQ15"/>
      <c r="AR15"/>
      <c r="AS15"/>
      <c r="AT15"/>
      <c r="AU15"/>
      <c r="AV15"/>
      <c r="AW15"/>
      <c r="AX15"/>
      <c r="AY15"/>
      <c r="AZ15"/>
      <c r="BA15"/>
      <c r="BB15"/>
      <c r="BC15"/>
      <c r="BD15"/>
      <c r="BE15"/>
    </row>
    <row r="16" spans="1:57" ht="13" customHeight="1">
      <c r="E16" s="53"/>
      <c r="F16" s="53"/>
      <c r="G16" s="53"/>
      <c r="H16" s="53"/>
      <c r="Y16" s="9"/>
      <c r="Z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  <c r="AV16"/>
      <c r="AW16"/>
      <c r="AX16"/>
      <c r="AY16"/>
      <c r="AZ16"/>
      <c r="BA16"/>
      <c r="BB16"/>
      <c r="BC16"/>
      <c r="BD16"/>
      <c r="BE16"/>
    </row>
    <row r="17" spans="1:57" ht="13" customHeight="1">
      <c r="A17" s="277" t="s">
        <v>88</v>
      </c>
      <c r="B17" s="277"/>
      <c r="C17" s="277"/>
      <c r="D17" s="277"/>
      <c r="E17" s="277"/>
      <c r="F17" s="277"/>
      <c r="G17" s="277"/>
      <c r="H17" s="277"/>
      <c r="I17" s="278" t="str">
        <f>I8</f>
        <v>Prüfbefund *</v>
      </c>
      <c r="J17" s="279" t="str">
        <f>J8</f>
        <v>Grenzwerte für die mikrobiologische Überwachung reiner Bereiche.*</v>
      </c>
      <c r="K17" s="279"/>
      <c r="L17" s="279"/>
      <c r="M17" s="279"/>
      <c r="N17" s="279"/>
      <c r="O17" s="279"/>
      <c r="P17" s="279"/>
      <c r="Q17" s="279"/>
      <c r="R17" s="279"/>
      <c r="S17" s="279"/>
      <c r="T17" s="279"/>
      <c r="U17" s="279"/>
      <c r="V17" s="279"/>
      <c r="W17" s="279"/>
      <c r="X17" s="279"/>
      <c r="Y17" s="10"/>
      <c r="Z17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/>
      <c r="AZ17"/>
      <c r="BA17"/>
      <c r="BB17"/>
      <c r="BC17"/>
      <c r="BD17"/>
      <c r="BE17"/>
    </row>
    <row r="18" spans="1:57" ht="13" customHeight="1">
      <c r="A18" s="280" t="e">
        <f>Eingabe_!#REF!</f>
        <v>#REF!</v>
      </c>
      <c r="B18" s="280"/>
      <c r="C18" s="280"/>
      <c r="D18" s="280"/>
      <c r="E18" s="280"/>
      <c r="F18" s="280"/>
      <c r="G18" s="280"/>
      <c r="H18" s="280"/>
      <c r="I18" s="278"/>
      <c r="J18" s="281" t="s">
        <v>71</v>
      </c>
      <c r="K18" s="282" t="str">
        <f>K9</f>
        <v>Informativ
Messpunkte mit Verletzung Warngrenze</v>
      </c>
      <c r="L18" s="282"/>
      <c r="M18" s="282"/>
      <c r="N18" s="283" t="s">
        <v>191</v>
      </c>
      <c r="O18" s="284" t="s">
        <v>72</v>
      </c>
      <c r="P18" s="282" t="str">
        <f>P9</f>
        <v>Informativ
Messpunkte mit Verletzung Aktionsgrenze</v>
      </c>
      <c r="Q18" s="282"/>
      <c r="R18" s="282"/>
      <c r="S18" s="283" t="s">
        <v>191</v>
      </c>
      <c r="T18" s="285" t="s">
        <v>68</v>
      </c>
      <c r="U18" s="286" t="str">
        <f>U9</f>
        <v>Informativ
Messpunkte mit Verletzung Grenzwert</v>
      </c>
      <c r="V18" s="286"/>
      <c r="W18" s="286"/>
      <c r="X18" s="287" t="s">
        <v>195</v>
      </c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/>
      <c r="AZ18"/>
      <c r="BA18"/>
      <c r="BB18"/>
      <c r="BC18"/>
      <c r="BD18"/>
      <c r="BE18"/>
    </row>
    <row r="19" spans="1:57" ht="13" customHeight="1">
      <c r="A19" s="280"/>
      <c r="B19" s="280"/>
      <c r="C19" s="280"/>
      <c r="D19" s="280"/>
      <c r="E19" s="280"/>
      <c r="F19" s="280"/>
      <c r="G19" s="280"/>
      <c r="H19" s="280"/>
      <c r="I19" s="278"/>
      <c r="J19" s="281"/>
      <c r="K19" s="282"/>
      <c r="L19" s="282"/>
      <c r="M19" s="282"/>
      <c r="N19" s="281"/>
      <c r="O19" s="284"/>
      <c r="P19" s="282"/>
      <c r="Q19" s="282"/>
      <c r="R19" s="282"/>
      <c r="S19" s="281"/>
      <c r="T19" s="285"/>
      <c r="U19" s="286"/>
      <c r="V19" s="286"/>
      <c r="W19" s="286"/>
      <c r="X19" s="285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  <c r="AZ19"/>
      <c r="BA19"/>
      <c r="BB19"/>
      <c r="BC19"/>
      <c r="BD19"/>
      <c r="BE19"/>
    </row>
    <row r="20" spans="1:57" ht="13" customHeight="1">
      <c r="A20" s="288" t="s">
        <v>198</v>
      </c>
      <c r="B20" s="288"/>
      <c r="C20" s="288"/>
      <c r="D20" s="288"/>
      <c r="E20" s="288"/>
      <c r="F20" s="288"/>
      <c r="G20" s="279" t="s">
        <v>81</v>
      </c>
      <c r="H20" s="279"/>
      <c r="I20" s="278"/>
      <c r="J20" s="281"/>
      <c r="K20" s="282"/>
      <c r="L20" s="282"/>
      <c r="M20" s="282"/>
      <c r="N20" s="281"/>
      <c r="O20" s="284"/>
      <c r="P20" s="282"/>
      <c r="Q20" s="282"/>
      <c r="R20" s="282"/>
      <c r="S20" s="281"/>
      <c r="T20" s="285"/>
      <c r="U20" s="286"/>
      <c r="V20" s="286"/>
      <c r="W20" s="286"/>
      <c r="X20" s="285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  <c r="AZ20"/>
      <c r="BA20"/>
      <c r="BB20"/>
      <c r="BC20"/>
      <c r="BD20"/>
      <c r="BE20"/>
    </row>
    <row r="21" spans="1:57" ht="13" customHeight="1">
      <c r="A21" s="288"/>
      <c r="B21" s="288"/>
      <c r="C21" s="288"/>
      <c r="D21" s="288"/>
      <c r="E21" s="288"/>
      <c r="F21" s="288"/>
      <c r="G21" s="279"/>
      <c r="H21" s="279"/>
      <c r="I21" s="278"/>
      <c r="J21" s="281"/>
      <c r="K21" s="282"/>
      <c r="L21" s="282"/>
      <c r="M21" s="282"/>
      <c r="N21" s="281"/>
      <c r="O21" s="284"/>
      <c r="P21" s="282"/>
      <c r="Q21" s="282"/>
      <c r="R21" s="282"/>
      <c r="S21" s="281"/>
      <c r="T21" s="285"/>
      <c r="U21" s="286"/>
      <c r="V21" s="286"/>
      <c r="W21" s="286"/>
      <c r="X21" s="285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/>
      <c r="AZ21"/>
      <c r="BA21"/>
      <c r="BB21"/>
      <c r="BC21"/>
      <c r="BD21"/>
      <c r="BE21"/>
    </row>
    <row r="22" spans="1:57" ht="13" customHeight="1">
      <c r="A22" s="275" t="s">
        <v>196</v>
      </c>
      <c r="B22" s="276"/>
      <c r="C22" s="276"/>
      <c r="D22" s="276"/>
      <c r="E22" s="159" t="s">
        <v>73</v>
      </c>
      <c r="F22" s="155"/>
      <c r="G22" s="274" t="e">
        <f>Eingabe_!#REF!</f>
        <v>#REF!</v>
      </c>
      <c r="H22" s="274"/>
      <c r="I22" s="167" t="str">
        <f>'Prüfung Laminar Feld 2'!M28</f>
        <v>&lt; 1</v>
      </c>
      <c r="J22" s="169" t="s">
        <v>41</v>
      </c>
      <c r="K22" s="170">
        <f>COUNTIF('Prüfung Laminar Feld 2'!$AC$20,"&gt;0")</f>
        <v>0</v>
      </c>
      <c r="L22" s="152" t="s">
        <v>9</v>
      </c>
      <c r="M22" s="161">
        <v>1</v>
      </c>
      <c r="N22" s="151" t="str">
        <f>IF(I22="&lt; 1","Ja","Nein")</f>
        <v>Ja</v>
      </c>
      <c r="O22" s="169" t="s">
        <v>41</v>
      </c>
      <c r="P22" s="170">
        <f>COUNTIF('Prüfung Laminar Feld 2'!$AC$20,"&gt;0")</f>
        <v>0</v>
      </c>
      <c r="Q22" s="152" t="s">
        <v>9</v>
      </c>
      <c r="R22" s="161">
        <v>1</v>
      </c>
      <c r="S22" s="151" t="str">
        <f>IF(I22="&lt; 1","Ja","Nein")</f>
        <v>Ja</v>
      </c>
      <c r="T22" s="158" t="s">
        <v>41</v>
      </c>
      <c r="U22" s="170">
        <f>COUNTIF('Prüfung Laminar Feld 2'!$AC$20,"&gt;0")</f>
        <v>0</v>
      </c>
      <c r="V22" s="160" t="s">
        <v>9</v>
      </c>
      <c r="W22" s="161">
        <v>1</v>
      </c>
      <c r="X22" s="158" t="str">
        <f>IF(I22="&lt; 1","Ja","Nein")</f>
        <v>Ja</v>
      </c>
      <c r="Z22"/>
      <c r="AA22"/>
      <c r="AB22"/>
      <c r="AC22"/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/>
      <c r="AZ22"/>
      <c r="BA22"/>
      <c r="BB22"/>
      <c r="BC22"/>
      <c r="BD22"/>
      <c r="BE22"/>
    </row>
    <row r="23" spans="1:57" ht="13" customHeight="1">
      <c r="A23" s="275" t="s">
        <v>86</v>
      </c>
      <c r="B23" s="276"/>
      <c r="C23" s="276"/>
      <c r="D23" s="276"/>
      <c r="E23" s="159" t="s">
        <v>36</v>
      </c>
      <c r="F23" s="155"/>
      <c r="G23" s="274" t="e">
        <f>G22</f>
        <v>#REF!</v>
      </c>
      <c r="H23" s="274"/>
      <c r="I23" s="167" t="str">
        <f>'Prüfung Laminar Feld 2'!E45</f>
        <v>&lt; 1</v>
      </c>
      <c r="J23" s="151" t="s">
        <v>41</v>
      </c>
      <c r="K23" s="170">
        <f>COUNTIF('Prüfung Laminar Feld 2'!$AC$41,"&gt;0")</f>
        <v>0</v>
      </c>
      <c r="L23" s="152" t="s">
        <v>9</v>
      </c>
      <c r="M23" s="161">
        <v>1</v>
      </c>
      <c r="N23" s="151" t="str">
        <f t="shared" ref="N23:N24" si="3">IF(I23="&lt; 1","Ja","Nein")</f>
        <v>Ja</v>
      </c>
      <c r="O23" s="151" t="s">
        <v>41</v>
      </c>
      <c r="P23" s="170">
        <f>COUNTIF('Prüfung Laminar Feld 2'!$AC$41,"&gt;0")</f>
        <v>0</v>
      </c>
      <c r="Q23" s="152" t="s">
        <v>9</v>
      </c>
      <c r="R23" s="161">
        <v>1</v>
      </c>
      <c r="S23" s="151" t="str">
        <f t="shared" ref="S23:S24" si="4">IF(I23="&lt; 1","Ja","Nein")</f>
        <v>Ja</v>
      </c>
      <c r="T23" s="158" t="s">
        <v>41</v>
      </c>
      <c r="U23" s="170">
        <f>COUNTIF('Prüfung Laminar Feld 2'!$AC$41,"&gt;0")</f>
        <v>0</v>
      </c>
      <c r="V23" s="160" t="s">
        <v>9</v>
      </c>
      <c r="W23" s="161">
        <v>1</v>
      </c>
      <c r="X23" s="158" t="str">
        <f t="shared" ref="X23:X24" si="5">IF(I23="&lt; 1","Ja","Nein")</f>
        <v>Ja</v>
      </c>
      <c r="Z23"/>
      <c r="AA23"/>
      <c r="AB23"/>
      <c r="AC23"/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AY23"/>
      <c r="AZ23"/>
      <c r="BA23"/>
      <c r="BB23"/>
      <c r="BC23"/>
      <c r="BD23"/>
      <c r="BE23"/>
    </row>
    <row r="24" spans="1:57" ht="13" customHeight="1">
      <c r="A24" s="275" t="s">
        <v>87</v>
      </c>
      <c r="B24" s="276"/>
      <c r="C24" s="276"/>
      <c r="D24" s="276"/>
      <c r="E24" s="159" t="s">
        <v>36</v>
      </c>
      <c r="F24" s="155"/>
      <c r="G24" s="274" t="e">
        <f>G22</f>
        <v>#REF!</v>
      </c>
      <c r="H24" s="274"/>
      <c r="I24" s="167" t="str">
        <f>'Prüfung Laminar Feld 2'!O79</f>
        <v>&lt; 1</v>
      </c>
      <c r="J24" s="151" t="s">
        <v>41</v>
      </c>
      <c r="K24" s="170">
        <f>COUNTIF('Prüfung Laminar Feld 2'!$AC$59:$AC$63,"&gt;0")</f>
        <v>0</v>
      </c>
      <c r="L24" s="152" t="s">
        <v>9</v>
      </c>
      <c r="M24" s="161">
        <v>4</v>
      </c>
      <c r="N24" s="151" t="str">
        <f t="shared" si="3"/>
        <v>Ja</v>
      </c>
      <c r="O24" s="151" t="s">
        <v>41</v>
      </c>
      <c r="P24" s="170">
        <f>COUNTIF('Prüfung Laminar Feld 2'!$AC$59:$AC$63,"&gt;0")</f>
        <v>0</v>
      </c>
      <c r="Q24" s="152" t="s">
        <v>9</v>
      </c>
      <c r="R24" s="161">
        <v>4</v>
      </c>
      <c r="S24" s="151" t="str">
        <f t="shared" si="4"/>
        <v>Ja</v>
      </c>
      <c r="T24" s="158" t="s">
        <v>41</v>
      </c>
      <c r="U24" s="170">
        <f>COUNTIF('Prüfung Laminar Feld 2'!$AC$59:$AC$63,"&gt;0")</f>
        <v>0</v>
      </c>
      <c r="V24" s="160" t="s">
        <v>9</v>
      </c>
      <c r="W24" s="161">
        <v>4</v>
      </c>
      <c r="X24" s="158" t="str">
        <f t="shared" si="5"/>
        <v>Ja</v>
      </c>
      <c r="Z24"/>
      <c r="AA24"/>
      <c r="AB24"/>
      <c r="AC24"/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/>
      <c r="AZ24"/>
      <c r="BA24"/>
      <c r="BB24"/>
      <c r="BC24"/>
      <c r="BD24"/>
      <c r="BE24"/>
    </row>
    <row r="25" spans="1:57" ht="13" customHeight="1">
      <c r="A25"/>
      <c r="B25"/>
      <c r="C25"/>
      <c r="D25"/>
      <c r="E25"/>
      <c r="F25"/>
      <c r="G25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/>
      <c r="AZ25"/>
      <c r="BA25"/>
      <c r="BB25"/>
      <c r="BC25"/>
      <c r="BD25"/>
      <c r="BE25"/>
    </row>
    <row r="26" spans="1:57" ht="13" customHeight="1">
      <c r="A26" s="277" t="s">
        <v>88</v>
      </c>
      <c r="B26" s="277"/>
      <c r="C26" s="277"/>
      <c r="D26" s="277"/>
      <c r="E26" s="277"/>
      <c r="F26" s="277"/>
      <c r="G26" s="277"/>
      <c r="H26" s="277"/>
      <c r="I26" s="278" t="str">
        <f>I8</f>
        <v>Prüfbefund *</v>
      </c>
      <c r="J26" s="279" t="str">
        <f>J8</f>
        <v>Grenzwerte für die mikrobiologische Überwachung reiner Bereiche.*</v>
      </c>
      <c r="K26" s="279"/>
      <c r="L26" s="279"/>
      <c r="M26" s="279"/>
      <c r="N26" s="279"/>
      <c r="O26" s="279"/>
      <c r="P26" s="279"/>
      <c r="Q26" s="279"/>
      <c r="R26" s="279"/>
      <c r="S26" s="279"/>
      <c r="T26" s="279"/>
      <c r="U26" s="279"/>
      <c r="V26" s="279"/>
      <c r="W26" s="279"/>
      <c r="X26" s="279"/>
      <c r="Y26" s="9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/>
      <c r="AZ26"/>
      <c r="BA26"/>
      <c r="BB26"/>
      <c r="BC26"/>
      <c r="BD26"/>
      <c r="BE26"/>
    </row>
    <row r="27" spans="1:57" ht="13" customHeight="1">
      <c r="A27" s="280" t="e">
        <f>Eingabe_!#REF!</f>
        <v>#REF!</v>
      </c>
      <c r="B27" s="280"/>
      <c r="C27" s="280"/>
      <c r="D27" s="280"/>
      <c r="E27" s="280"/>
      <c r="F27" s="280"/>
      <c r="G27" s="280"/>
      <c r="H27" s="280"/>
      <c r="I27" s="278"/>
      <c r="J27" s="281" t="s">
        <v>71</v>
      </c>
      <c r="K27" s="282" t="str">
        <f>K9</f>
        <v>Informativ
Messpunkte mit Verletzung Warngrenze</v>
      </c>
      <c r="L27" s="282"/>
      <c r="M27" s="282"/>
      <c r="N27" s="283" t="s">
        <v>191</v>
      </c>
      <c r="O27" s="284" t="s">
        <v>72</v>
      </c>
      <c r="P27" s="282" t="str">
        <f>P9</f>
        <v>Informativ
Messpunkte mit Verletzung Aktionsgrenze</v>
      </c>
      <c r="Q27" s="282"/>
      <c r="R27" s="282"/>
      <c r="S27" s="283" t="s">
        <v>191</v>
      </c>
      <c r="T27" s="285" t="s">
        <v>68</v>
      </c>
      <c r="U27" s="286" t="str">
        <f>U18</f>
        <v>Informativ
Messpunkte mit Verletzung Grenzwert</v>
      </c>
      <c r="V27" s="286"/>
      <c r="W27" s="286"/>
      <c r="X27" s="289" t="s">
        <v>195</v>
      </c>
      <c r="Y27" s="10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/>
      <c r="AZ27"/>
      <c r="BA27"/>
      <c r="BB27"/>
      <c r="BC27"/>
      <c r="BD27"/>
      <c r="BE27"/>
    </row>
    <row r="28" spans="1:57" ht="13" customHeight="1">
      <c r="A28" s="280"/>
      <c r="B28" s="280"/>
      <c r="C28" s="280"/>
      <c r="D28" s="280"/>
      <c r="E28" s="280"/>
      <c r="F28" s="280"/>
      <c r="G28" s="280"/>
      <c r="H28" s="280"/>
      <c r="I28" s="278"/>
      <c r="J28" s="281"/>
      <c r="K28" s="282"/>
      <c r="L28" s="282"/>
      <c r="M28" s="282"/>
      <c r="N28" s="281"/>
      <c r="O28" s="284"/>
      <c r="P28" s="282"/>
      <c r="Q28" s="282"/>
      <c r="R28" s="282"/>
      <c r="S28" s="281"/>
      <c r="T28" s="285"/>
      <c r="U28" s="286"/>
      <c r="V28" s="286"/>
      <c r="W28" s="286"/>
      <c r="X28" s="290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/>
      <c r="AZ28"/>
      <c r="BA28"/>
      <c r="BB28"/>
      <c r="BC28"/>
      <c r="BD28"/>
      <c r="BE28"/>
    </row>
    <row r="29" spans="1:57" ht="13" customHeight="1">
      <c r="A29" s="288" t="s">
        <v>198</v>
      </c>
      <c r="B29" s="288"/>
      <c r="C29" s="288"/>
      <c r="D29" s="288"/>
      <c r="E29" s="288"/>
      <c r="F29" s="288"/>
      <c r="G29" s="279" t="s">
        <v>81</v>
      </c>
      <c r="H29" s="279"/>
      <c r="I29" s="278"/>
      <c r="J29" s="281"/>
      <c r="K29" s="282"/>
      <c r="L29" s="282"/>
      <c r="M29" s="282"/>
      <c r="N29" s="281"/>
      <c r="O29" s="284"/>
      <c r="P29" s="282"/>
      <c r="Q29" s="282"/>
      <c r="R29" s="282"/>
      <c r="S29" s="281"/>
      <c r="T29" s="285"/>
      <c r="U29" s="286"/>
      <c r="V29" s="286"/>
      <c r="W29" s="286"/>
      <c r="X29" s="290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/>
      <c r="AZ29"/>
      <c r="BA29"/>
      <c r="BB29"/>
      <c r="BC29"/>
      <c r="BD29"/>
      <c r="BE29"/>
    </row>
    <row r="30" spans="1:57" ht="13" customHeight="1">
      <c r="A30" s="288"/>
      <c r="B30" s="288"/>
      <c r="C30" s="288"/>
      <c r="D30" s="288"/>
      <c r="E30" s="288"/>
      <c r="F30" s="288"/>
      <c r="G30" s="279"/>
      <c r="H30" s="279"/>
      <c r="I30" s="278"/>
      <c r="J30" s="281"/>
      <c r="K30" s="282"/>
      <c r="L30" s="282"/>
      <c r="M30" s="282"/>
      <c r="N30" s="281"/>
      <c r="O30" s="284"/>
      <c r="P30" s="282"/>
      <c r="Q30" s="282"/>
      <c r="R30" s="282"/>
      <c r="S30" s="281"/>
      <c r="T30" s="285"/>
      <c r="U30" s="286"/>
      <c r="V30" s="286"/>
      <c r="W30" s="286"/>
      <c r="X30" s="291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  <c r="AY30"/>
      <c r="AZ30"/>
      <c r="BA30"/>
      <c r="BB30"/>
      <c r="BC30"/>
      <c r="BD30"/>
      <c r="BE30"/>
    </row>
    <row r="31" spans="1:57" ht="13" customHeight="1">
      <c r="A31" s="275" t="s">
        <v>196</v>
      </c>
      <c r="B31" s="276"/>
      <c r="C31" s="276"/>
      <c r="D31" s="276"/>
      <c r="E31" s="159" t="s">
        <v>73</v>
      </c>
      <c r="F31" s="155"/>
      <c r="G31" s="274" t="e">
        <f>Eingabe_!#REF!</f>
        <v>#REF!</v>
      </c>
      <c r="H31" s="274"/>
      <c r="I31" s="167">
        <f>'Arbeitsbereich 3'!M28</f>
        <v>8</v>
      </c>
      <c r="J31" s="151">
        <v>8</v>
      </c>
      <c r="K31" s="170">
        <f>COUNTIF('Arbeitsbereich 3'!AC20,"&gt;=8")</f>
        <v>1</v>
      </c>
      <c r="L31" s="152" t="s">
        <v>9</v>
      </c>
      <c r="M31" s="153">
        <v>1</v>
      </c>
      <c r="N31" s="151" t="str">
        <f t="shared" ref="N31:N32" si="6">IF((OR(I31="&lt; 1",I31="&lt; 5",I31&lt;J31)),"Ja","Nein")</f>
        <v>Nein</v>
      </c>
      <c r="O31" s="151">
        <v>9</v>
      </c>
      <c r="P31" s="170">
        <f>COUNTIF('Arbeitsbereich 3'!AC$20:AC$21,"&gt;=9")</f>
        <v>0</v>
      </c>
      <c r="Q31" s="152" t="s">
        <v>9</v>
      </c>
      <c r="R31" s="153">
        <v>1</v>
      </c>
      <c r="S31" s="151" t="str">
        <f>IF((OR(I31="&lt; 1",I31="&lt; 5",I31&lt;O31)),"Ja","Nein")</f>
        <v>Ja</v>
      </c>
      <c r="T31" s="158">
        <v>10</v>
      </c>
      <c r="U31" s="170">
        <f>COUNTIF('Arbeitsbereich 3'!AC20,"&gt;=10")</f>
        <v>0</v>
      </c>
      <c r="V31" s="160" t="s">
        <v>9</v>
      </c>
      <c r="W31" s="153">
        <v>1</v>
      </c>
      <c r="X31" s="158" t="str">
        <f>IF((OR(I31="&lt; 1",I31="&lt; 5",I31&lt;T31)),"Ja","Nein")</f>
        <v>Ja</v>
      </c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  <c r="AY31"/>
      <c r="AZ31"/>
      <c r="BA31"/>
      <c r="BB31"/>
      <c r="BC31"/>
      <c r="BD31"/>
      <c r="BE31"/>
    </row>
    <row r="32" spans="1:57" ht="13" customHeight="1">
      <c r="A32" s="275" t="s">
        <v>86</v>
      </c>
      <c r="B32" s="276"/>
      <c r="C32" s="276"/>
      <c r="D32" s="276"/>
      <c r="E32" s="159" t="s">
        <v>36</v>
      </c>
      <c r="F32" s="155"/>
      <c r="G32" s="274" t="e">
        <f>G31</f>
        <v>#REF!</v>
      </c>
      <c r="H32" s="274"/>
      <c r="I32" s="167" t="str">
        <f>'Arbeitsbereich 3'!E45</f>
        <v>&lt; 1</v>
      </c>
      <c r="J32" s="151">
        <v>3</v>
      </c>
      <c r="K32" s="170">
        <f>COUNTIF('Arbeitsbereich 3'!$AC$41:$AC$42,"&gt;=3")</f>
        <v>0</v>
      </c>
      <c r="L32" s="152" t="s">
        <v>9</v>
      </c>
      <c r="M32" s="153">
        <v>1</v>
      </c>
      <c r="N32" s="151" t="str">
        <f t="shared" si="6"/>
        <v>Ja</v>
      </c>
      <c r="O32" s="151">
        <v>4</v>
      </c>
      <c r="P32" s="170">
        <f>COUNTIF('Arbeitsbereich 3'!$AC$41:$AC$42,"&gt;=4")</f>
        <v>0</v>
      </c>
      <c r="Q32" s="152" t="s">
        <v>9</v>
      </c>
      <c r="R32" s="153">
        <v>1</v>
      </c>
      <c r="S32" s="151" t="str">
        <f t="shared" ref="S32:S33" si="7">IF((OR(I32="&lt; 1",I32="&lt; 5",I32&lt;O32)),"Ja","Nein")</f>
        <v>Ja</v>
      </c>
      <c r="T32" s="158">
        <v>5</v>
      </c>
      <c r="U32" s="170">
        <f>COUNTIF('Arbeitsbereich 3'!$AC$41:$AC$42,"&gt;=5")</f>
        <v>0</v>
      </c>
      <c r="V32" s="160" t="s">
        <v>9</v>
      </c>
      <c r="W32" s="153">
        <v>1</v>
      </c>
      <c r="X32" s="158" t="str">
        <f t="shared" ref="X32:X33" si="8">IF((OR(I32="&lt; 1",I32="&lt; 5",I32&lt;T32)),"Ja","Nein")</f>
        <v>Ja</v>
      </c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  <c r="AY32"/>
      <c r="AZ32"/>
      <c r="BA32"/>
      <c r="BB32"/>
      <c r="BC32"/>
      <c r="BD32"/>
      <c r="BE32"/>
    </row>
    <row r="33" spans="1:57" ht="13" customHeight="1">
      <c r="A33" s="275" t="s">
        <v>87</v>
      </c>
      <c r="B33" s="276"/>
      <c r="C33" s="276"/>
      <c r="D33" s="276"/>
      <c r="E33" s="159" t="s">
        <v>36</v>
      </c>
      <c r="F33" s="155"/>
      <c r="G33" s="274" t="e">
        <f>G31</f>
        <v>#REF!</v>
      </c>
      <c r="H33" s="274"/>
      <c r="I33" s="183">
        <f>'Arbeitsbereich 3'!O79</f>
        <v>1</v>
      </c>
      <c r="J33" s="151">
        <v>3</v>
      </c>
      <c r="K33" s="170">
        <f>COUNTIF('Arbeitsbereich 3'!$AC$59:$AC$64,"&gt;=3")</f>
        <v>0</v>
      </c>
      <c r="L33" s="152" t="s">
        <v>9</v>
      </c>
      <c r="M33" s="153">
        <v>3</v>
      </c>
      <c r="N33" s="151" t="str">
        <f>IF((OR(I33="&lt; 1",I33="&lt; 5",I33&lt;J33)),"Ja","Nein")</f>
        <v>Ja</v>
      </c>
      <c r="O33" s="151">
        <v>4</v>
      </c>
      <c r="P33" s="170">
        <f>COUNTIF('Arbeitsbereich 3'!$AC$59:$AC$64,"&gt;=4")</f>
        <v>0</v>
      </c>
      <c r="Q33" s="152" t="s">
        <v>9</v>
      </c>
      <c r="R33" s="153">
        <v>3</v>
      </c>
      <c r="S33" s="151" t="str">
        <f t="shared" si="7"/>
        <v>Ja</v>
      </c>
      <c r="T33" s="158">
        <v>5</v>
      </c>
      <c r="U33" s="170">
        <f>COUNTIF('Arbeitsbereich 3'!$AC$59:$AC$64,"&gt;=5")</f>
        <v>0</v>
      </c>
      <c r="V33" s="160" t="s">
        <v>9</v>
      </c>
      <c r="W33" s="153">
        <v>3</v>
      </c>
      <c r="X33" s="158" t="str">
        <f t="shared" si="8"/>
        <v>Ja</v>
      </c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  <c r="AY33"/>
      <c r="AZ33"/>
      <c r="BA33"/>
      <c r="BB33"/>
      <c r="BC33"/>
      <c r="BD33"/>
      <c r="BE33"/>
    </row>
    <row r="34" spans="1:57" ht="13" customHeight="1">
      <c r="A34"/>
      <c r="B34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  <c r="AY34"/>
      <c r="AZ34"/>
      <c r="BA34"/>
      <c r="BB34"/>
      <c r="BC34"/>
      <c r="BD34"/>
      <c r="BE34"/>
    </row>
    <row r="35" spans="1:57" ht="13" customHeight="1">
      <c r="A35" s="277" t="s">
        <v>88</v>
      </c>
      <c r="B35" s="277"/>
      <c r="C35" s="277"/>
      <c r="D35" s="277"/>
      <c r="E35" s="277"/>
      <c r="F35" s="277"/>
      <c r="G35" s="277"/>
      <c r="H35" s="277"/>
      <c r="I35" s="278" t="str">
        <f>I8</f>
        <v>Prüfbefund *</v>
      </c>
      <c r="J35" s="279" t="str">
        <f>J8</f>
        <v>Grenzwerte für die mikrobiologische Überwachung reiner Bereiche.*</v>
      </c>
      <c r="K35" s="279"/>
      <c r="L35" s="279"/>
      <c r="M35" s="279"/>
      <c r="N35" s="279"/>
      <c r="O35" s="279"/>
      <c r="P35" s="279"/>
      <c r="Q35" s="279"/>
      <c r="R35" s="279"/>
      <c r="S35" s="279"/>
      <c r="T35" s="279"/>
      <c r="U35" s="279"/>
      <c r="V35" s="279"/>
      <c r="W35" s="279"/>
      <c r="X35" s="279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  <c r="AY35"/>
      <c r="AZ35"/>
      <c r="BA35"/>
      <c r="BB35"/>
      <c r="BC35"/>
      <c r="BD35"/>
      <c r="BE35"/>
    </row>
    <row r="36" spans="1:57" ht="13" customHeight="1">
      <c r="A36" s="280" t="e">
        <f>Eingabe_!#REF!</f>
        <v>#REF!</v>
      </c>
      <c r="B36" s="280"/>
      <c r="C36" s="280"/>
      <c r="D36" s="280"/>
      <c r="E36" s="280"/>
      <c r="F36" s="280"/>
      <c r="G36" s="280"/>
      <c r="H36" s="280"/>
      <c r="I36" s="278"/>
      <c r="J36" s="281" t="s">
        <v>71</v>
      </c>
      <c r="K36" s="282" t="str">
        <f>K9</f>
        <v>Informativ
Messpunkte mit Verletzung Warngrenze</v>
      </c>
      <c r="L36" s="282"/>
      <c r="M36" s="282"/>
      <c r="N36" s="283" t="s">
        <v>191</v>
      </c>
      <c r="O36" s="284" t="s">
        <v>72</v>
      </c>
      <c r="P36" s="282" t="str">
        <f>P9</f>
        <v>Informativ
Messpunkte mit Verletzung Aktionsgrenze</v>
      </c>
      <c r="Q36" s="282"/>
      <c r="R36" s="282"/>
      <c r="S36" s="283" t="s">
        <v>191</v>
      </c>
      <c r="T36" s="285" t="s">
        <v>68</v>
      </c>
      <c r="U36" s="286" t="str">
        <f>U27</f>
        <v>Informativ
Messpunkte mit Verletzung Grenzwert</v>
      </c>
      <c r="V36" s="286"/>
      <c r="W36" s="286"/>
      <c r="X36" s="287" t="s">
        <v>195</v>
      </c>
      <c r="Y36" s="9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  <c r="AY36"/>
      <c r="AZ36"/>
      <c r="BA36"/>
      <c r="BB36"/>
      <c r="BC36"/>
      <c r="BD36"/>
      <c r="BE36"/>
    </row>
    <row r="37" spans="1:57" ht="13" customHeight="1">
      <c r="A37" s="280"/>
      <c r="B37" s="280"/>
      <c r="C37" s="280"/>
      <c r="D37" s="280"/>
      <c r="E37" s="280"/>
      <c r="F37" s="280"/>
      <c r="G37" s="280"/>
      <c r="H37" s="280"/>
      <c r="I37" s="278"/>
      <c r="J37" s="281"/>
      <c r="K37" s="282"/>
      <c r="L37" s="282"/>
      <c r="M37" s="282"/>
      <c r="N37" s="281"/>
      <c r="O37" s="284"/>
      <c r="P37" s="282"/>
      <c r="Q37" s="282"/>
      <c r="R37" s="282"/>
      <c r="S37" s="281"/>
      <c r="T37" s="285"/>
      <c r="U37" s="286"/>
      <c r="V37" s="286"/>
      <c r="W37" s="286"/>
      <c r="X37" s="285"/>
      <c r="Y37" s="10"/>
      <c r="Z37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  <c r="AY37"/>
      <c r="AZ37"/>
      <c r="BA37"/>
      <c r="BB37"/>
      <c r="BC37"/>
      <c r="BD37"/>
      <c r="BE37"/>
    </row>
    <row r="38" spans="1:57" ht="13" customHeight="1">
      <c r="A38" s="288" t="s">
        <v>198</v>
      </c>
      <c r="B38" s="288"/>
      <c r="C38" s="288"/>
      <c r="D38" s="288"/>
      <c r="E38" s="288"/>
      <c r="F38" s="288"/>
      <c r="G38" s="279" t="s">
        <v>81</v>
      </c>
      <c r="H38" s="279"/>
      <c r="I38" s="278"/>
      <c r="J38" s="281"/>
      <c r="K38" s="282"/>
      <c r="L38" s="282"/>
      <c r="M38" s="282"/>
      <c r="N38" s="281"/>
      <c r="O38" s="284"/>
      <c r="P38" s="282"/>
      <c r="Q38" s="282"/>
      <c r="R38" s="282"/>
      <c r="S38" s="281"/>
      <c r="T38" s="285"/>
      <c r="U38" s="286"/>
      <c r="V38" s="286"/>
      <c r="W38" s="286"/>
      <c r="X38" s="285"/>
      <c r="Z38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  <c r="AY38"/>
      <c r="AZ38"/>
      <c r="BA38"/>
      <c r="BB38"/>
      <c r="BC38"/>
      <c r="BD38"/>
      <c r="BE38"/>
    </row>
    <row r="39" spans="1:57" ht="13" customHeight="1">
      <c r="A39" s="288"/>
      <c r="B39" s="288"/>
      <c r="C39" s="288"/>
      <c r="D39" s="288"/>
      <c r="E39" s="288"/>
      <c r="F39" s="288"/>
      <c r="G39" s="279"/>
      <c r="H39" s="279"/>
      <c r="I39" s="278"/>
      <c r="J39" s="281"/>
      <c r="K39" s="282"/>
      <c r="L39" s="282"/>
      <c r="M39" s="282"/>
      <c r="N39" s="281"/>
      <c r="O39" s="284"/>
      <c r="P39" s="282"/>
      <c r="Q39" s="282"/>
      <c r="R39" s="282"/>
      <c r="S39" s="281"/>
      <c r="T39" s="285"/>
      <c r="U39" s="286"/>
      <c r="V39" s="286"/>
      <c r="W39" s="286"/>
      <c r="X39" s="285"/>
      <c r="Z39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  <c r="AY39"/>
      <c r="AZ39"/>
      <c r="BA39"/>
      <c r="BB39"/>
      <c r="BC39"/>
      <c r="BD39"/>
      <c r="BE39"/>
    </row>
    <row r="40" spans="1:57" ht="13" customHeight="1">
      <c r="A40" s="275" t="s">
        <v>196</v>
      </c>
      <c r="B40" s="276"/>
      <c r="C40" s="276"/>
      <c r="D40" s="276"/>
      <c r="E40" s="159" t="s">
        <v>73</v>
      </c>
      <c r="F40" s="155"/>
      <c r="G40" s="274" t="e">
        <f>Eingabe_!#REF!</f>
        <v>#REF!</v>
      </c>
      <c r="H40" s="274"/>
      <c r="I40" s="167">
        <f>'Arbeitsbereich 4'!M28</f>
        <v>3</v>
      </c>
      <c r="J40" s="151">
        <v>8</v>
      </c>
      <c r="K40" s="170">
        <f>COUNTIF('Arbeitsbereich 4'!$AC$20:$AC$21,"&gt;=8")</f>
        <v>0</v>
      </c>
      <c r="L40" s="152" t="s">
        <v>9</v>
      </c>
      <c r="M40" s="153">
        <v>2</v>
      </c>
      <c r="N40" s="151" t="str">
        <f t="shared" ref="N40:N41" si="9">IF((OR(I40="&lt; 1",I40="&lt; 5",I40&lt;J40)),"Ja","Nein")</f>
        <v>Ja</v>
      </c>
      <c r="O40" s="151">
        <v>9</v>
      </c>
      <c r="P40" s="170">
        <f>COUNTIF('Arbeitsbereich 4'!AC$20:AC$21,"&gt;=9")</f>
        <v>0</v>
      </c>
      <c r="Q40" s="152" t="s">
        <v>9</v>
      </c>
      <c r="R40" s="153">
        <f>M40</f>
        <v>2</v>
      </c>
      <c r="S40" s="151" t="str">
        <f>IF((OR(I40="&lt; 1",I40="&lt; 5",I40&lt;O40)),"Ja","Nein")</f>
        <v>Ja</v>
      </c>
      <c r="T40" s="158">
        <v>10</v>
      </c>
      <c r="U40" s="170">
        <f>COUNTIF('Arbeitsbereich 4'!AC20:AC21,"&gt;=10")</f>
        <v>0</v>
      </c>
      <c r="V40" s="160" t="s">
        <v>9</v>
      </c>
      <c r="W40" s="161">
        <f>M40</f>
        <v>2</v>
      </c>
      <c r="X40" s="158" t="str">
        <f>IF((OR(I40="&lt; 1",I40="&lt; 5",I40&lt;T40)),"Ja","Nein")</f>
        <v>Ja</v>
      </c>
      <c r="Z40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  <c r="AY40"/>
      <c r="AZ40"/>
      <c r="BA40"/>
      <c r="BB40"/>
      <c r="BC40"/>
      <c r="BD40"/>
      <c r="BE40"/>
    </row>
    <row r="41" spans="1:57" ht="13" customHeight="1">
      <c r="A41" s="275" t="s">
        <v>86</v>
      </c>
      <c r="B41" s="276"/>
      <c r="C41" s="276"/>
      <c r="D41" s="276"/>
      <c r="E41" s="159" t="s">
        <v>36</v>
      </c>
      <c r="F41" s="155"/>
      <c r="G41" s="274" t="e">
        <f>G40</f>
        <v>#REF!</v>
      </c>
      <c r="H41" s="274"/>
      <c r="I41" s="167" t="str">
        <f>'Arbeitsbereich 4'!E45</f>
        <v>&lt; 1</v>
      </c>
      <c r="J41" s="151">
        <v>3</v>
      </c>
      <c r="K41" s="170">
        <f>COUNTIF('Arbeitsbereich 4'!AC41:AC42,"&gt;=3")</f>
        <v>0</v>
      </c>
      <c r="L41" s="152" t="s">
        <v>9</v>
      </c>
      <c r="M41" s="153">
        <v>2</v>
      </c>
      <c r="N41" s="151" t="str">
        <f t="shared" si="9"/>
        <v>Ja</v>
      </c>
      <c r="O41" s="151">
        <v>4</v>
      </c>
      <c r="P41" s="170">
        <f>COUNTIF('Arbeitsbereich 4'!$AC$41:$AC$42,"&gt;=4")</f>
        <v>0</v>
      </c>
      <c r="Q41" s="152" t="s">
        <v>9</v>
      </c>
      <c r="R41" s="153">
        <f t="shared" ref="R41:R42" si="10">M41</f>
        <v>2</v>
      </c>
      <c r="S41" s="151" t="str">
        <f t="shared" ref="S41:S42" si="11">IF((OR(I41="&lt; 1",I41="&lt; 5",I41&lt;O41)),"Ja","Nein")</f>
        <v>Ja</v>
      </c>
      <c r="T41" s="158">
        <v>5</v>
      </c>
      <c r="U41" s="170">
        <f>COUNTIF('Arbeitsbereich 4'!$AC$41:$AC$42,"&gt;=5")</f>
        <v>0</v>
      </c>
      <c r="V41" s="160" t="s">
        <v>9</v>
      </c>
      <c r="W41" s="161">
        <f t="shared" ref="W41:W42" si="12">M41</f>
        <v>2</v>
      </c>
      <c r="X41" s="158" t="str">
        <f t="shared" ref="X41:X42" si="13">IF((OR(I41="&lt; 1",I41="&lt; 5",I41&lt;T41)),"Ja","Nein")</f>
        <v>Ja</v>
      </c>
      <c r="Z41"/>
      <c r="AA41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  <c r="AY41"/>
      <c r="AZ41"/>
      <c r="BA41"/>
      <c r="BB41"/>
      <c r="BC41"/>
      <c r="BD41"/>
      <c r="BE41"/>
    </row>
    <row r="42" spans="1:57" ht="13" customHeight="1">
      <c r="A42" s="275" t="s">
        <v>87</v>
      </c>
      <c r="B42" s="276"/>
      <c r="C42" s="276"/>
      <c r="D42" s="276"/>
      <c r="E42" s="159" t="s">
        <v>36</v>
      </c>
      <c r="F42" s="155"/>
      <c r="G42" s="274" t="e">
        <f>G40</f>
        <v>#REF!</v>
      </c>
      <c r="H42" s="274"/>
      <c r="I42" s="183">
        <f>'Arbeitsbereich 4'!O79</f>
        <v>2</v>
      </c>
      <c r="J42" s="151">
        <v>3</v>
      </c>
      <c r="K42" s="170">
        <f>COUNTIF('Arbeitsbereich 4'!AC59:AC64,"&gt;=3")</f>
        <v>1</v>
      </c>
      <c r="L42" s="152" t="s">
        <v>9</v>
      </c>
      <c r="M42" s="153">
        <v>6</v>
      </c>
      <c r="N42" s="151" t="str">
        <f>IF((OR(I42="&lt; 1",I42="&lt; 5",I42&lt;J42)),"Ja","Nein")</f>
        <v>Ja</v>
      </c>
      <c r="O42" s="151">
        <v>4</v>
      </c>
      <c r="P42" s="170">
        <f>COUNTIF('Arbeitsbereich 4'!$AC$59:$AC$64,"&gt;=4")</f>
        <v>0</v>
      </c>
      <c r="Q42" s="152" t="s">
        <v>9</v>
      </c>
      <c r="R42" s="153">
        <f t="shared" si="10"/>
        <v>6</v>
      </c>
      <c r="S42" s="151" t="str">
        <f t="shared" si="11"/>
        <v>Ja</v>
      </c>
      <c r="T42" s="158">
        <v>5</v>
      </c>
      <c r="U42" s="170">
        <f>COUNTIF('Arbeitsbereich 4'!$AC$59:$AC$64,"&gt;=5")</f>
        <v>0</v>
      </c>
      <c r="V42" s="160" t="s">
        <v>9</v>
      </c>
      <c r="W42" s="161">
        <f t="shared" si="12"/>
        <v>6</v>
      </c>
      <c r="X42" s="158" t="str">
        <f t="shared" si="13"/>
        <v>Ja</v>
      </c>
      <c r="Z42"/>
      <c r="AA42"/>
      <c r="AB42"/>
      <c r="AC42"/>
      <c r="AD42"/>
      <c r="AE42"/>
      <c r="AF42"/>
      <c r="AG42"/>
      <c r="AH42"/>
      <c r="AI42"/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  <c r="AY42"/>
      <c r="AZ42"/>
      <c r="BA42"/>
      <c r="BB42"/>
      <c r="BC42"/>
      <c r="BD42"/>
      <c r="BE42"/>
    </row>
    <row r="43" spans="1:57" ht="13" customHeight="1">
      <c r="A43"/>
      <c r="B43"/>
      <c r="C43"/>
      <c r="D43"/>
      <c r="E43"/>
      <c r="F43"/>
      <c r="G43"/>
      <c r="H43"/>
      <c r="I43"/>
      <c r="J43"/>
      <c r="K43"/>
      <c r="L43"/>
      <c r="M43"/>
      <c r="N43"/>
      <c r="O43"/>
      <c r="P43"/>
      <c r="Q43"/>
      <c r="R43"/>
      <c r="S43"/>
      <c r="T43"/>
      <c r="U43"/>
      <c r="V43"/>
      <c r="W43"/>
      <c r="X43"/>
      <c r="Z43"/>
      <c r="AA43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  <c r="AY43"/>
      <c r="AZ43"/>
      <c r="BA43"/>
      <c r="BB43"/>
      <c r="BC43"/>
      <c r="BD43"/>
      <c r="BE43"/>
    </row>
    <row r="44" spans="1:57" ht="13" customHeight="1">
      <c r="A44" s="277" t="s">
        <v>88</v>
      </c>
      <c r="B44" s="277"/>
      <c r="C44" s="277"/>
      <c r="D44" s="277"/>
      <c r="E44" s="277"/>
      <c r="F44" s="277"/>
      <c r="G44" s="277"/>
      <c r="H44" s="277"/>
      <c r="I44" s="278" t="str">
        <f>I8</f>
        <v>Prüfbefund *</v>
      </c>
      <c r="J44" s="279" t="str">
        <f>J8</f>
        <v>Grenzwerte für die mikrobiologische Überwachung reiner Bereiche.*</v>
      </c>
      <c r="K44" s="279"/>
      <c r="L44" s="279"/>
      <c r="M44" s="279"/>
      <c r="N44" s="279"/>
      <c r="O44" s="279"/>
      <c r="P44" s="279"/>
      <c r="Q44" s="279"/>
      <c r="R44" s="279"/>
      <c r="S44" s="279"/>
      <c r="T44" s="279"/>
      <c r="U44" s="279"/>
      <c r="V44" s="279"/>
      <c r="W44" s="279"/>
      <c r="X44" s="279"/>
      <c r="Z44"/>
      <c r="AA44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  <c r="AY44"/>
      <c r="AZ44"/>
      <c r="BA44"/>
      <c r="BB44"/>
      <c r="BC44"/>
      <c r="BD44"/>
      <c r="BE44"/>
    </row>
    <row r="45" spans="1:57" ht="13" customHeight="1">
      <c r="A45" s="280" t="e">
        <f>Eingabe_!#REF!</f>
        <v>#REF!</v>
      </c>
      <c r="B45" s="280"/>
      <c r="C45" s="280"/>
      <c r="D45" s="280"/>
      <c r="E45" s="280"/>
      <c r="F45" s="280"/>
      <c r="G45" s="280"/>
      <c r="H45" s="280"/>
      <c r="I45" s="278"/>
      <c r="J45" s="281" t="s">
        <v>71</v>
      </c>
      <c r="K45" s="282" t="str">
        <f>K9</f>
        <v>Informativ
Messpunkte mit Verletzung Warngrenze</v>
      </c>
      <c r="L45" s="282"/>
      <c r="M45" s="282"/>
      <c r="N45" s="283" t="s">
        <v>191</v>
      </c>
      <c r="O45" s="284" t="s">
        <v>72</v>
      </c>
      <c r="P45" s="282" t="str">
        <f>P9</f>
        <v>Informativ
Messpunkte mit Verletzung Aktionsgrenze</v>
      </c>
      <c r="Q45" s="282"/>
      <c r="R45" s="282"/>
      <c r="S45" s="283" t="s">
        <v>191</v>
      </c>
      <c r="T45" s="285" t="s">
        <v>68</v>
      </c>
      <c r="U45" s="286" t="str">
        <f>U36</f>
        <v>Informativ
Messpunkte mit Verletzung Grenzwert</v>
      </c>
      <c r="V45" s="286"/>
      <c r="W45" s="286"/>
      <c r="X45" s="287" t="s">
        <v>195</v>
      </c>
      <c r="Z45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/>
      <c r="AZ45"/>
      <c r="BA45"/>
      <c r="BB45"/>
      <c r="BC45"/>
      <c r="BD45"/>
      <c r="BE45"/>
    </row>
    <row r="46" spans="1:57" ht="13" customHeight="1">
      <c r="A46" s="280"/>
      <c r="B46" s="280"/>
      <c r="C46" s="280"/>
      <c r="D46" s="280"/>
      <c r="E46" s="280"/>
      <c r="F46" s="280"/>
      <c r="G46" s="280"/>
      <c r="H46" s="280"/>
      <c r="I46" s="278"/>
      <c r="J46" s="281"/>
      <c r="K46" s="282"/>
      <c r="L46" s="282"/>
      <c r="M46" s="282"/>
      <c r="N46" s="281"/>
      <c r="O46" s="284"/>
      <c r="P46" s="282"/>
      <c r="Q46" s="282"/>
      <c r="R46" s="282"/>
      <c r="S46" s="281"/>
      <c r="T46" s="285"/>
      <c r="U46" s="286"/>
      <c r="V46" s="286"/>
      <c r="W46" s="286"/>
      <c r="X46" s="285"/>
      <c r="Z46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  <c r="AY46"/>
      <c r="AZ46"/>
      <c r="BA46"/>
      <c r="BB46"/>
      <c r="BC46"/>
      <c r="BD46"/>
      <c r="BE46"/>
    </row>
    <row r="47" spans="1:57" ht="13" customHeight="1">
      <c r="A47" s="288" t="s">
        <v>198</v>
      </c>
      <c r="B47" s="288"/>
      <c r="C47" s="288"/>
      <c r="D47" s="288"/>
      <c r="E47" s="288"/>
      <c r="F47" s="288"/>
      <c r="G47" s="279" t="s">
        <v>81</v>
      </c>
      <c r="H47" s="279"/>
      <c r="I47" s="278"/>
      <c r="J47" s="281"/>
      <c r="K47" s="282"/>
      <c r="L47" s="282"/>
      <c r="M47" s="282"/>
      <c r="N47" s="281"/>
      <c r="O47" s="284"/>
      <c r="P47" s="282"/>
      <c r="Q47" s="282"/>
      <c r="R47" s="282"/>
      <c r="S47" s="281"/>
      <c r="T47" s="285"/>
      <c r="U47" s="286"/>
      <c r="V47" s="286"/>
      <c r="W47" s="286"/>
      <c r="X47" s="285"/>
      <c r="Y47" s="10"/>
      <c r="Z47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AY47"/>
      <c r="AZ47"/>
      <c r="BA47"/>
      <c r="BB47"/>
      <c r="BC47"/>
      <c r="BD47"/>
      <c r="BE47"/>
    </row>
    <row r="48" spans="1:57" ht="13" customHeight="1">
      <c r="A48" s="288"/>
      <c r="B48" s="288"/>
      <c r="C48" s="288"/>
      <c r="D48" s="288"/>
      <c r="E48" s="288"/>
      <c r="F48" s="288"/>
      <c r="G48" s="279"/>
      <c r="H48" s="279"/>
      <c r="I48" s="278"/>
      <c r="J48" s="281"/>
      <c r="K48" s="282"/>
      <c r="L48" s="282"/>
      <c r="M48" s="282"/>
      <c r="N48" s="281"/>
      <c r="O48" s="284"/>
      <c r="P48" s="282"/>
      <c r="Q48" s="282"/>
      <c r="R48" s="282"/>
      <c r="S48" s="281"/>
      <c r="T48" s="285"/>
      <c r="U48" s="286"/>
      <c r="V48" s="286"/>
      <c r="W48" s="286"/>
      <c r="X48" s="285"/>
      <c r="Y48" s="10"/>
      <c r="Z4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AY48"/>
      <c r="AZ48"/>
      <c r="BA48"/>
      <c r="BB48"/>
      <c r="BC48"/>
      <c r="BD48"/>
      <c r="BE48"/>
    </row>
    <row r="49" spans="1:57" ht="13" customHeight="1">
      <c r="A49" s="275" t="s">
        <v>196</v>
      </c>
      <c r="B49" s="276"/>
      <c r="C49" s="276"/>
      <c r="D49" s="276"/>
      <c r="E49" s="159" t="s">
        <v>73</v>
      </c>
      <c r="F49" s="155"/>
      <c r="G49" s="274" t="e">
        <f>Eingabe_!#REF!</f>
        <v>#REF!</v>
      </c>
      <c r="H49" s="274"/>
      <c r="I49" s="167">
        <f>'Labor RNr.14'!M28</f>
        <v>9</v>
      </c>
      <c r="J49" s="151">
        <v>60</v>
      </c>
      <c r="K49" s="170">
        <f>COUNTIF('Labor RNr.14'!$AC$20:$AC$27,"&gt;=60")</f>
        <v>0</v>
      </c>
      <c r="L49" s="152" t="s">
        <v>9</v>
      </c>
      <c r="M49" s="153">
        <v>8</v>
      </c>
      <c r="N49" s="151" t="str">
        <f t="shared" ref="N49:N50" si="14">IF((OR(I49="&lt; 1",I49="&lt; 5",I49&lt;J49)),"Ja","Nein")</f>
        <v>Ja</v>
      </c>
      <c r="O49" s="151">
        <v>80</v>
      </c>
      <c r="P49" s="170">
        <f>COUNTIF('Labor RNr.14'!$AC$20:$AC$27,"&gt;=80")</f>
        <v>0</v>
      </c>
      <c r="Q49" s="152" t="s">
        <v>9</v>
      </c>
      <c r="R49" s="153">
        <f>M49</f>
        <v>8</v>
      </c>
      <c r="S49" s="151" t="str">
        <f>IF((OR(I49="&lt; 1",I49="&lt; 5",I49&lt;O49)),"Ja","Nein")</f>
        <v>Ja</v>
      </c>
      <c r="T49" s="158">
        <v>100</v>
      </c>
      <c r="U49" s="170">
        <f>COUNTIF('Labor RNr.14'!$AC$20:$AC$27,"&gt;=100")</f>
        <v>0</v>
      </c>
      <c r="V49" s="160" t="s">
        <v>9</v>
      </c>
      <c r="W49" s="161">
        <f>M49</f>
        <v>8</v>
      </c>
      <c r="X49" s="158" t="str">
        <f>IF((OR(I49="&lt; 1",I49="&lt; 5",I49&lt;T49)),"Ja","Nein")</f>
        <v>Ja</v>
      </c>
      <c r="Y49" s="10"/>
      <c r="Z49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/>
      <c r="BC49"/>
      <c r="BD49"/>
      <c r="BE49"/>
    </row>
    <row r="50" spans="1:57" ht="13" customHeight="1">
      <c r="A50" s="275" t="s">
        <v>86</v>
      </c>
      <c r="B50" s="276"/>
      <c r="C50" s="276"/>
      <c r="D50" s="276"/>
      <c r="E50" s="159" t="s">
        <v>36</v>
      </c>
      <c r="F50" s="155"/>
      <c r="G50" s="274" t="e">
        <f>G49</f>
        <v>#REF!</v>
      </c>
      <c r="H50" s="274"/>
      <c r="I50" s="167">
        <f>'Labor RNr.14'!E45</f>
        <v>1</v>
      </c>
      <c r="J50" s="151">
        <v>30</v>
      </c>
      <c r="K50" s="170">
        <f>COUNTIF('Labor RNr.14'!$AC$41:$AC$44,"&gt;=30")</f>
        <v>0</v>
      </c>
      <c r="L50" s="152" t="s">
        <v>9</v>
      </c>
      <c r="M50" s="153">
        <v>4</v>
      </c>
      <c r="N50" s="151" t="str">
        <f t="shared" si="14"/>
        <v>Ja</v>
      </c>
      <c r="O50" s="151">
        <v>40</v>
      </c>
      <c r="P50" s="170">
        <f>COUNTIF('Labor RNr.14'!$AC$41:$AC$44,"&gt;=40")</f>
        <v>0</v>
      </c>
      <c r="Q50" s="152" t="s">
        <v>9</v>
      </c>
      <c r="R50" s="153">
        <f t="shared" ref="R50:R51" si="15">M50</f>
        <v>4</v>
      </c>
      <c r="S50" s="151" t="str">
        <f t="shared" ref="S50:S51" si="16">IF((OR(I50="&lt; 1",I50="&lt; 5",I50&lt;O50)),"Ja","Nein")</f>
        <v>Ja</v>
      </c>
      <c r="T50" s="158">
        <v>50</v>
      </c>
      <c r="U50" s="170">
        <f>COUNTIF('Labor RNr.14'!$AC$41:$AC$44,"&gt;=50")</f>
        <v>0</v>
      </c>
      <c r="V50" s="160" t="s">
        <v>9</v>
      </c>
      <c r="W50" s="161">
        <f t="shared" ref="W50:W51" si="17">M50</f>
        <v>4</v>
      </c>
      <c r="X50" s="158" t="str">
        <f t="shared" ref="X50:X51" si="18">IF((OR(I50="&lt; 1",I50="&lt; 5",I50&lt;T50)),"Ja","Nein")</f>
        <v>Ja</v>
      </c>
      <c r="Y50" s="1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  <c r="AY50"/>
      <c r="AZ50"/>
      <c r="BA50"/>
      <c r="BB50"/>
      <c r="BC50"/>
      <c r="BD50"/>
      <c r="BE50"/>
    </row>
    <row r="51" spans="1:57" ht="13" customHeight="1">
      <c r="A51" s="275" t="s">
        <v>87</v>
      </c>
      <c r="B51" s="276"/>
      <c r="C51" s="276"/>
      <c r="D51" s="276"/>
      <c r="E51" s="159" t="s">
        <v>36</v>
      </c>
      <c r="F51" s="155"/>
      <c r="G51" s="274" t="e">
        <f>G49</f>
        <v>#REF!</v>
      </c>
      <c r="H51" s="274"/>
      <c r="I51" s="183">
        <f>'Labor RNr.14'!O79</f>
        <v>1</v>
      </c>
      <c r="J51" s="151">
        <v>15</v>
      </c>
      <c r="K51" s="170">
        <f>COUNTIF('Labor RNr.14'!$AC$59:$AC$78,"&gt;=15")</f>
        <v>0</v>
      </c>
      <c r="L51" s="152" t="s">
        <v>9</v>
      </c>
      <c r="M51" s="153">
        <v>20</v>
      </c>
      <c r="N51" s="151" t="str">
        <f>IF((OR(I51="&lt; 1",I51="&lt; 5",I51&lt;J51)),"Ja","Nein")</f>
        <v>Ja</v>
      </c>
      <c r="O51" s="151">
        <v>20</v>
      </c>
      <c r="P51" s="170">
        <f>COUNTIF('Labor RNr.14'!$AC$59:$AC$78,"&gt;=20")</f>
        <v>0</v>
      </c>
      <c r="Q51" s="152" t="s">
        <v>9</v>
      </c>
      <c r="R51" s="153">
        <f t="shared" si="15"/>
        <v>20</v>
      </c>
      <c r="S51" s="151" t="str">
        <f t="shared" si="16"/>
        <v>Ja</v>
      </c>
      <c r="T51" s="174">
        <v>25</v>
      </c>
      <c r="U51" s="170">
        <f>COUNTIF('Labor RNr.14'!$AC$59:$AC$78,"&gt;=25")</f>
        <v>0</v>
      </c>
      <c r="V51" s="175" t="s">
        <v>9</v>
      </c>
      <c r="W51" s="161">
        <f t="shared" si="17"/>
        <v>20</v>
      </c>
      <c r="X51" s="158" t="str">
        <f t="shared" si="18"/>
        <v>Ja</v>
      </c>
      <c r="Z51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/>
      <c r="AZ51"/>
      <c r="BA51"/>
      <c r="BB51"/>
      <c r="BC51"/>
      <c r="BD51"/>
      <c r="BE51"/>
    </row>
    <row r="52" spans="1:57" ht="13" customHeight="1">
      <c r="A52" s="39" t="s">
        <v>199</v>
      </c>
      <c r="B52" s="171"/>
      <c r="C52" s="171"/>
      <c r="D52" s="171"/>
      <c r="E52" s="39"/>
      <c r="F52" s="58"/>
      <c r="G52" s="172"/>
      <c r="H52" s="172"/>
      <c r="I52" s="181"/>
      <c r="J52" s="154"/>
      <c r="K52" s="172"/>
      <c r="L52" s="172"/>
      <c r="M52" s="173"/>
      <c r="N52" s="154"/>
      <c r="O52" s="154"/>
      <c r="P52" s="58"/>
      <c r="Q52" s="172"/>
      <c r="R52" s="176"/>
      <c r="S52" s="177"/>
      <c r="T52" s="178"/>
      <c r="U52" s="179"/>
      <c r="V52" s="180"/>
      <c r="W52" s="176"/>
      <c r="X52" s="178"/>
      <c r="Z52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/>
      <c r="AZ52"/>
      <c r="BA52"/>
      <c r="BB52"/>
      <c r="BC52"/>
      <c r="BD52"/>
      <c r="BE52"/>
    </row>
    <row r="53" spans="1:57" s="58" customFormat="1" ht="13" customHeight="1">
      <c r="Z53" s="116"/>
      <c r="AA53" s="116"/>
      <c r="AB53" s="116"/>
      <c r="AC53" s="116"/>
      <c r="AD53" s="116"/>
      <c r="AE53" s="116"/>
      <c r="AF53" s="116"/>
      <c r="AG53" s="116"/>
      <c r="AH53" s="116"/>
      <c r="AI53" s="116"/>
      <c r="AJ53" s="116"/>
      <c r="AK53" s="116"/>
      <c r="AL53" s="116"/>
      <c r="AM53" s="116"/>
      <c r="AN53" s="116"/>
      <c r="AO53" s="116"/>
      <c r="AP53" s="116"/>
      <c r="AQ53" s="116"/>
      <c r="AR53" s="116"/>
      <c r="AS53" s="116"/>
      <c r="AT53" s="116"/>
      <c r="AU53" s="116"/>
      <c r="AV53" s="116"/>
      <c r="AW53" s="116"/>
      <c r="AX53" s="116"/>
      <c r="AY53" s="116"/>
      <c r="AZ53" s="116"/>
      <c r="BA53" s="116"/>
      <c r="BB53" s="116"/>
      <c r="BC53" s="116"/>
      <c r="BD53" s="116"/>
      <c r="BE53" s="116"/>
    </row>
    <row r="54" spans="1:57" ht="13" customHeight="1">
      <c r="A54" s="35" t="s">
        <v>156</v>
      </c>
      <c r="B54" s="36"/>
      <c r="C54" s="36"/>
      <c r="D54" s="36"/>
      <c r="E54" s="36"/>
      <c r="F54" s="36"/>
      <c r="G54" s="50"/>
      <c r="H54" s="36"/>
      <c r="I54" s="36"/>
      <c r="J54" s="36"/>
      <c r="K54" s="36"/>
      <c r="L54" s="36"/>
      <c r="M54" s="35" t="s">
        <v>15</v>
      </c>
      <c r="N54" s="36"/>
      <c r="O54" s="36"/>
      <c r="P54" s="36"/>
      <c r="Q54" s="182"/>
      <c r="R54" s="36"/>
      <c r="S54" s="50"/>
      <c r="T54" s="36"/>
      <c r="U54" s="36"/>
      <c r="V54" s="36"/>
      <c r="W54" s="36"/>
      <c r="X54" s="37"/>
      <c r="Z54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/>
      <c r="BC54"/>
      <c r="BD54"/>
      <c r="BE54"/>
    </row>
    <row r="55" spans="1:57" ht="13" customHeight="1">
      <c r="A55" s="48" t="e">
        <f>Eingabe_!#REF!</f>
        <v>#REF!</v>
      </c>
      <c r="B55" s="47"/>
      <c r="C55" s="47" t="e">
        <f>Eingabe_!#REF!</f>
        <v>#REF!</v>
      </c>
      <c r="D55" s="47"/>
      <c r="E55" s="47"/>
      <c r="G55" s="46"/>
      <c r="M55" s="48" t="e">
        <f>Eingabe_!#REF!</f>
        <v>#REF!</v>
      </c>
      <c r="N55" s="47"/>
      <c r="O55" s="47" t="e">
        <f>Eingabe_!#REF!</f>
        <v>#REF!</v>
      </c>
      <c r="P55" s="47"/>
      <c r="Q55" s="47"/>
      <c r="S55" s="46"/>
      <c r="X55" s="45"/>
      <c r="Z55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/>
      <c r="BC55"/>
      <c r="BD55"/>
      <c r="BE55"/>
    </row>
    <row r="56" spans="1:57" ht="13" customHeight="1">
      <c r="A56" s="51" t="s">
        <v>14</v>
      </c>
      <c r="B56" s="39"/>
      <c r="C56" s="39"/>
      <c r="D56" s="39"/>
      <c r="E56" s="39"/>
      <c r="F56" s="39"/>
      <c r="G56" s="49"/>
      <c r="H56" s="39"/>
      <c r="I56" s="39"/>
      <c r="J56" s="39"/>
      <c r="K56" s="39"/>
      <c r="L56" s="39"/>
      <c r="M56" s="44" t="s">
        <v>14</v>
      </c>
      <c r="N56" s="43"/>
      <c r="O56" s="43"/>
      <c r="P56" s="43"/>
      <c r="Q56" s="43"/>
      <c r="R56" s="43"/>
      <c r="S56" s="38"/>
      <c r="T56" s="43"/>
      <c r="U56" s="43"/>
      <c r="V56" s="43"/>
      <c r="W56" s="43"/>
      <c r="X56" s="42"/>
      <c r="Z56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/>
      <c r="BC56"/>
      <c r="BD56"/>
      <c r="BE56"/>
    </row>
    <row r="57" spans="1:57" ht="13" customHeight="1">
      <c r="A57" s="35" t="s">
        <v>197</v>
      </c>
      <c r="B57" s="36"/>
      <c r="C57" s="36"/>
      <c r="D57" s="36"/>
      <c r="E57" s="36"/>
      <c r="F57" s="36"/>
      <c r="G57" s="50"/>
      <c r="H57" s="36"/>
      <c r="I57" s="36"/>
      <c r="J57" s="36"/>
      <c r="K57" s="36"/>
      <c r="L57" s="36"/>
      <c r="M57" s="49" t="s">
        <v>15</v>
      </c>
      <c r="N57" s="36"/>
      <c r="O57" s="36"/>
      <c r="P57" s="36"/>
      <c r="Q57" s="36"/>
      <c r="R57" s="36"/>
      <c r="S57" s="50"/>
      <c r="T57" s="36"/>
      <c r="U57" s="36"/>
      <c r="V57" s="36"/>
      <c r="W57" s="36"/>
      <c r="X57" s="37"/>
      <c r="Z57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/>
      <c r="BC57"/>
      <c r="BD57"/>
      <c r="BE57"/>
    </row>
    <row r="58" spans="1:57" ht="13" customHeight="1">
      <c r="A58" s="48" t="e">
        <f>Eingabe_!#REF!</f>
        <v>#REF!</v>
      </c>
      <c r="B58" s="47"/>
      <c r="C58" s="47" t="e">
        <f>Eingabe_!#REF!</f>
        <v>#REF!</v>
      </c>
      <c r="D58" s="47"/>
      <c r="E58" s="47"/>
      <c r="G58" s="46"/>
      <c r="M58" s="48" t="e">
        <f>$E$3</f>
        <v>#REF!</v>
      </c>
      <c r="N58" s="47"/>
      <c r="O58" s="47"/>
      <c r="P58" s="47" t="e">
        <f>Eingabe_!#REF!</f>
        <v>#REF!</v>
      </c>
      <c r="Q58" s="47"/>
      <c r="S58" s="46"/>
      <c r="X58" s="45"/>
      <c r="Z58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AY58"/>
      <c r="AZ58"/>
      <c r="BA58"/>
      <c r="BB58"/>
      <c r="BC58"/>
      <c r="BD58"/>
      <c r="BE58"/>
    </row>
    <row r="59" spans="1:57" ht="13" customHeight="1">
      <c r="A59" s="44" t="s">
        <v>14</v>
      </c>
      <c r="B59" s="43"/>
      <c r="C59" s="43"/>
      <c r="D59" s="43"/>
      <c r="E59" s="43"/>
      <c r="F59" s="43"/>
      <c r="G59" s="38"/>
      <c r="H59" s="43"/>
      <c r="I59" s="43"/>
      <c r="J59" s="43"/>
      <c r="K59" s="43"/>
      <c r="L59" s="43"/>
      <c r="M59" s="38" t="s">
        <v>14</v>
      </c>
      <c r="N59" s="43"/>
      <c r="O59" s="43"/>
      <c r="P59" s="43"/>
      <c r="Q59" s="43"/>
      <c r="R59" s="43"/>
      <c r="S59" s="38"/>
      <c r="T59" s="43"/>
      <c r="U59" s="43"/>
      <c r="V59" s="43"/>
      <c r="W59" s="43"/>
      <c r="X59" s="42"/>
      <c r="Z59"/>
      <c r="AA59"/>
      <c r="AB59"/>
      <c r="AC59"/>
      <c r="AD59"/>
      <c r="AE59"/>
      <c r="AF59"/>
      <c r="AG59"/>
      <c r="AH59"/>
      <c r="AI59"/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AY59"/>
      <c r="AZ59"/>
      <c r="BA59"/>
      <c r="BB59"/>
      <c r="BC59"/>
      <c r="BD59"/>
      <c r="BE59"/>
    </row>
    <row r="60" spans="1:57" ht="12" customHeight="1">
      <c r="Z60"/>
      <c r="AA60"/>
      <c r="AB60"/>
      <c r="AC60"/>
      <c r="AD60"/>
      <c r="AE60"/>
      <c r="AF60"/>
      <c r="AG60"/>
      <c r="AH60"/>
      <c r="AI60"/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  <c r="AY60"/>
      <c r="AZ60"/>
      <c r="BA60"/>
      <c r="BB60"/>
      <c r="BC60"/>
      <c r="BD60"/>
      <c r="BE60"/>
    </row>
    <row r="61" spans="1:57" ht="12" customHeight="1">
      <c r="Z61"/>
      <c r="AA61"/>
      <c r="AB61"/>
      <c r="AC61"/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  <c r="AY61"/>
      <c r="AZ61"/>
      <c r="BA61"/>
      <c r="BB61"/>
      <c r="BC61"/>
      <c r="BD61"/>
      <c r="BE61"/>
    </row>
    <row r="62" spans="1:57" ht="12" customHeight="1">
      <c r="AB62"/>
      <c r="AC62"/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</row>
    <row r="63" spans="1:57" ht="12" customHeight="1">
      <c r="AB63"/>
      <c r="AC63"/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</row>
    <row r="64" spans="1:57" ht="12" customHeight="1">
      <c r="AB64"/>
      <c r="AC64"/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</row>
    <row r="65" spans="28:49" ht="12" customHeight="1">
      <c r="AB65"/>
      <c r="AC65"/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</row>
    <row r="66" spans="28:49" ht="12.5">
      <c r="AB66"/>
      <c r="AC66"/>
      <c r="AD66"/>
      <c r="AE66"/>
      <c r="AF66"/>
      <c r="AG66"/>
      <c r="AH66"/>
      <c r="AI66"/>
      <c r="AJ66"/>
      <c r="AK66"/>
      <c r="AL66"/>
      <c r="AM66"/>
      <c r="AN66"/>
      <c r="AO66"/>
      <c r="AP66"/>
      <c r="AQ66"/>
      <c r="AR66"/>
      <c r="AS66"/>
      <c r="AT66"/>
      <c r="AU66"/>
      <c r="AV66"/>
      <c r="AW66"/>
    </row>
    <row r="67" spans="28:49" ht="12.5">
      <c r="AB67"/>
      <c r="AC67"/>
      <c r="AD67"/>
      <c r="AE67"/>
      <c r="AF67"/>
      <c r="AG67"/>
      <c r="AH67"/>
      <c r="AI67"/>
      <c r="AJ67"/>
      <c r="AK67"/>
      <c r="AL67"/>
      <c r="AM67"/>
      <c r="AN67"/>
      <c r="AO67"/>
      <c r="AP67"/>
      <c r="AQ67"/>
      <c r="AR67"/>
      <c r="AS67"/>
      <c r="AT67"/>
      <c r="AU67"/>
      <c r="AV67"/>
      <c r="AW67"/>
    </row>
    <row r="68" spans="28:49" ht="12.5">
      <c r="AB68"/>
      <c r="AC68"/>
      <c r="AD68"/>
      <c r="AE68"/>
      <c r="AF68"/>
      <c r="AG68"/>
      <c r="AH68"/>
      <c r="AI68"/>
      <c r="AJ68"/>
      <c r="AK68"/>
      <c r="AL68"/>
      <c r="AM68"/>
      <c r="AN68"/>
      <c r="AO68"/>
      <c r="AP68"/>
      <c r="AQ68"/>
      <c r="AR68"/>
      <c r="AS68"/>
      <c r="AT68"/>
      <c r="AU68"/>
      <c r="AV68"/>
      <c r="AW68"/>
    </row>
    <row r="69" spans="28:49" ht="12.5">
      <c r="AB69"/>
      <c r="AC69"/>
      <c r="AD69"/>
      <c r="AE69"/>
      <c r="AF69"/>
      <c r="AG69"/>
      <c r="AH69"/>
      <c r="AI69"/>
      <c r="AJ69"/>
      <c r="AK69"/>
      <c r="AL69"/>
      <c r="AM69"/>
      <c r="AN69"/>
      <c r="AO69"/>
      <c r="AP69"/>
      <c r="AQ69"/>
      <c r="AR69"/>
      <c r="AS69"/>
      <c r="AT69"/>
      <c r="AU69"/>
      <c r="AV69"/>
      <c r="AW69"/>
    </row>
    <row r="70" spans="28:49" ht="12.5">
      <c r="AB70"/>
      <c r="AC70"/>
      <c r="AD70"/>
      <c r="AE70"/>
      <c r="AF70"/>
      <c r="AG70"/>
      <c r="AH70"/>
      <c r="AI70"/>
      <c r="AJ70"/>
      <c r="AK70"/>
      <c r="AL70"/>
      <c r="AM70"/>
      <c r="AN70"/>
      <c r="AO70"/>
      <c r="AP70"/>
      <c r="AQ70"/>
      <c r="AR70"/>
      <c r="AS70"/>
      <c r="AT70"/>
      <c r="AU70"/>
      <c r="AV70"/>
      <c r="AW70"/>
    </row>
    <row r="71" spans="28:49" ht="12.5">
      <c r="AB71"/>
      <c r="AC71"/>
      <c r="AD71"/>
      <c r="AE71"/>
      <c r="AF71"/>
      <c r="AG71"/>
      <c r="AH71"/>
      <c r="AI71"/>
      <c r="AJ71"/>
      <c r="AK71"/>
      <c r="AL71"/>
      <c r="AM71"/>
      <c r="AN71"/>
      <c r="AO71"/>
      <c r="AP71"/>
      <c r="AQ71"/>
      <c r="AR71"/>
      <c r="AS71"/>
      <c r="AT71"/>
      <c r="AU71"/>
      <c r="AV71"/>
      <c r="AW71"/>
    </row>
    <row r="72" spans="28:49" ht="12.5">
      <c r="AB72"/>
      <c r="AC72"/>
      <c r="AD72"/>
      <c r="AE72"/>
      <c r="AF72"/>
      <c r="AG72"/>
      <c r="AH72"/>
      <c r="AI72"/>
      <c r="AJ72"/>
      <c r="AK72"/>
      <c r="AL72"/>
      <c r="AM72"/>
      <c r="AN72"/>
      <c r="AO72"/>
      <c r="AP72"/>
      <c r="AQ72"/>
      <c r="AR72"/>
      <c r="AS72"/>
      <c r="AT72"/>
      <c r="AU72"/>
      <c r="AV72"/>
      <c r="AW72"/>
    </row>
    <row r="73" spans="28:49" ht="12.5">
      <c r="AB73"/>
      <c r="AC73"/>
      <c r="AD73"/>
      <c r="AE73"/>
      <c r="AF73"/>
      <c r="AG73"/>
      <c r="AH73"/>
      <c r="AI73"/>
      <c r="AJ73"/>
      <c r="AK73"/>
      <c r="AL73"/>
      <c r="AM73"/>
      <c r="AN73"/>
      <c r="AO73"/>
      <c r="AP73"/>
      <c r="AQ73"/>
      <c r="AR73"/>
      <c r="AS73"/>
      <c r="AT73"/>
      <c r="AU73"/>
      <c r="AV73"/>
      <c r="AW73"/>
    </row>
    <row r="74" spans="28:49" ht="12.5">
      <c r="AB74"/>
      <c r="AC74"/>
      <c r="AD74"/>
      <c r="AE74"/>
      <c r="AF74"/>
      <c r="AG74"/>
      <c r="AH74"/>
      <c r="AI74"/>
      <c r="AJ74"/>
      <c r="AK74"/>
      <c r="AL74"/>
      <c r="AM74"/>
      <c r="AN74"/>
      <c r="AO74"/>
      <c r="AP74"/>
      <c r="AQ74"/>
      <c r="AR74"/>
      <c r="AS74"/>
      <c r="AT74"/>
      <c r="AU74"/>
      <c r="AV74"/>
      <c r="AW74"/>
    </row>
    <row r="75" spans="28:49" ht="12.5">
      <c r="AB75"/>
      <c r="AC75"/>
      <c r="AD75"/>
      <c r="AE75"/>
      <c r="AF75"/>
      <c r="AG75"/>
      <c r="AH75"/>
      <c r="AI75"/>
      <c r="AJ75"/>
      <c r="AK75"/>
      <c r="AL75"/>
      <c r="AM75"/>
      <c r="AN75"/>
      <c r="AO75"/>
      <c r="AP75"/>
      <c r="AQ75"/>
      <c r="AR75"/>
      <c r="AS75"/>
      <c r="AT75"/>
      <c r="AU75"/>
      <c r="AV75"/>
      <c r="AW75"/>
    </row>
    <row r="76" spans="28:49" ht="12.5">
      <c r="AB76"/>
      <c r="AC76"/>
      <c r="AD76"/>
      <c r="AE76"/>
      <c r="AF76"/>
      <c r="AG76"/>
      <c r="AH76"/>
      <c r="AI76"/>
      <c r="AJ76"/>
      <c r="AK76"/>
      <c r="AL76"/>
      <c r="AM76"/>
      <c r="AN76"/>
      <c r="AO76"/>
      <c r="AP76"/>
      <c r="AQ76"/>
      <c r="AR76"/>
      <c r="AS76"/>
      <c r="AT76"/>
      <c r="AU76"/>
      <c r="AV76"/>
      <c r="AW76"/>
    </row>
    <row r="77" spans="28:49" ht="12.5">
      <c r="AB77"/>
      <c r="AC77"/>
      <c r="AD77"/>
      <c r="AE77"/>
      <c r="AF77"/>
      <c r="AG77"/>
      <c r="AH77"/>
      <c r="AI77"/>
      <c r="AJ77"/>
      <c r="AK77"/>
      <c r="AL77"/>
      <c r="AM77"/>
      <c r="AN77"/>
      <c r="AO77"/>
      <c r="AP77"/>
      <c r="AQ77"/>
      <c r="AR77"/>
      <c r="AS77"/>
      <c r="AT77"/>
      <c r="AU77"/>
      <c r="AV77"/>
      <c r="AW77"/>
    </row>
    <row r="78" spans="28:49" ht="12.5">
      <c r="AB78"/>
      <c r="AC78"/>
      <c r="AD78"/>
      <c r="AE78"/>
      <c r="AF78"/>
      <c r="AG78"/>
      <c r="AH78"/>
      <c r="AI78"/>
      <c r="AJ78"/>
      <c r="AK78"/>
      <c r="AL78"/>
      <c r="AM78"/>
      <c r="AN78"/>
      <c r="AO78"/>
      <c r="AP78"/>
      <c r="AQ78"/>
      <c r="AR78"/>
      <c r="AS78"/>
      <c r="AT78"/>
      <c r="AU78"/>
      <c r="AV78"/>
      <c r="AW78"/>
    </row>
    <row r="79" spans="28:49" ht="12.5">
      <c r="AB79"/>
      <c r="AC79"/>
      <c r="AD79"/>
      <c r="AE79"/>
      <c r="AF79"/>
      <c r="AG79"/>
      <c r="AH79"/>
      <c r="AI79"/>
      <c r="AJ79"/>
      <c r="AK79"/>
      <c r="AL79"/>
      <c r="AM79"/>
      <c r="AN79"/>
      <c r="AO79"/>
      <c r="AP79"/>
      <c r="AQ79"/>
      <c r="AR79"/>
      <c r="AS79"/>
      <c r="AT79"/>
      <c r="AU79"/>
      <c r="AV79"/>
      <c r="AW79"/>
    </row>
    <row r="80" spans="28:49" ht="12.5">
      <c r="AB80"/>
      <c r="AC80"/>
      <c r="AD80"/>
      <c r="AE80"/>
      <c r="AF80"/>
      <c r="AG80"/>
      <c r="AH80"/>
      <c r="AI80"/>
      <c r="AJ80"/>
      <c r="AK80"/>
      <c r="AL80"/>
      <c r="AM80"/>
      <c r="AN80"/>
      <c r="AO80"/>
      <c r="AP80"/>
      <c r="AQ80"/>
      <c r="AR80"/>
      <c r="AS80"/>
      <c r="AT80"/>
      <c r="AU80"/>
      <c r="AV80"/>
      <c r="AW80"/>
    </row>
    <row r="81" spans="28:49" ht="12.5">
      <c r="AB81"/>
      <c r="AC81"/>
      <c r="AD81"/>
      <c r="AE81"/>
      <c r="AF81"/>
      <c r="AG81"/>
      <c r="AH81"/>
      <c r="AI81"/>
      <c r="AJ81"/>
      <c r="AK81"/>
      <c r="AL81"/>
      <c r="AM81"/>
      <c r="AN81"/>
      <c r="AO81"/>
      <c r="AP81"/>
      <c r="AQ81"/>
      <c r="AR81"/>
      <c r="AS81"/>
      <c r="AT81"/>
      <c r="AU81"/>
      <c r="AV81"/>
      <c r="AW81"/>
    </row>
  </sheetData>
  <mergeCells count="107">
    <mergeCell ref="T27:T30"/>
    <mergeCell ref="U27:W30"/>
    <mergeCell ref="X27:X30"/>
    <mergeCell ref="A29:F30"/>
    <mergeCell ref="R3:W3"/>
    <mergeCell ref="R5:W5"/>
    <mergeCell ref="A11:F12"/>
    <mergeCell ref="I8:I12"/>
    <mergeCell ref="J18:J21"/>
    <mergeCell ref="K18:M21"/>
    <mergeCell ref="N18:N21"/>
    <mergeCell ref="O18:O21"/>
    <mergeCell ref="P18:R21"/>
    <mergeCell ref="S18:S21"/>
    <mergeCell ref="T18:T21"/>
    <mergeCell ref="U9:W12"/>
    <mergeCell ref="X9:X12"/>
    <mergeCell ref="J9:J12"/>
    <mergeCell ref="N9:N12"/>
    <mergeCell ref="K9:M12"/>
    <mergeCell ref="O9:O12"/>
    <mergeCell ref="P9:R12"/>
    <mergeCell ref="S9:S12"/>
    <mergeCell ref="U18:W21"/>
    <mergeCell ref="I26:I30"/>
    <mergeCell ref="J26:X26"/>
    <mergeCell ref="A27:H28"/>
    <mergeCell ref="G29:H30"/>
    <mergeCell ref="G31:H31"/>
    <mergeCell ref="G32:H32"/>
    <mergeCell ref="G33:H33"/>
    <mergeCell ref="A38:F39"/>
    <mergeCell ref="J45:J48"/>
    <mergeCell ref="K45:M48"/>
    <mergeCell ref="N45:N48"/>
    <mergeCell ref="O45:O48"/>
    <mergeCell ref="P45:R48"/>
    <mergeCell ref="S45:S48"/>
    <mergeCell ref="T45:T48"/>
    <mergeCell ref="U45:W48"/>
    <mergeCell ref="X45:X48"/>
    <mergeCell ref="A47:F48"/>
    <mergeCell ref="J27:J30"/>
    <mergeCell ref="K27:M30"/>
    <mergeCell ref="N27:N30"/>
    <mergeCell ref="O27:O30"/>
    <mergeCell ref="P27:R30"/>
    <mergeCell ref="S27:S30"/>
    <mergeCell ref="J8:X8"/>
    <mergeCell ref="A8:H8"/>
    <mergeCell ref="A9:H10"/>
    <mergeCell ref="G11:H12"/>
    <mergeCell ref="A17:H17"/>
    <mergeCell ref="I17:I21"/>
    <mergeCell ref="J17:X17"/>
    <mergeCell ref="A18:H19"/>
    <mergeCell ref="G20:H21"/>
    <mergeCell ref="A20:F21"/>
    <mergeCell ref="X18:X21"/>
    <mergeCell ref="G13:H13"/>
    <mergeCell ref="G14:H14"/>
    <mergeCell ref="G15:H15"/>
    <mergeCell ref="T9:T12"/>
    <mergeCell ref="I35:I39"/>
    <mergeCell ref="J35:X35"/>
    <mergeCell ref="A36:H37"/>
    <mergeCell ref="G38:H39"/>
    <mergeCell ref="G40:H40"/>
    <mergeCell ref="G41:H41"/>
    <mergeCell ref="G42:H42"/>
    <mergeCell ref="A44:H44"/>
    <mergeCell ref="I44:I48"/>
    <mergeCell ref="J44:X44"/>
    <mergeCell ref="A45:H46"/>
    <mergeCell ref="G47:H48"/>
    <mergeCell ref="J36:J39"/>
    <mergeCell ref="K36:M39"/>
    <mergeCell ref="N36:N39"/>
    <mergeCell ref="O36:O39"/>
    <mergeCell ref="P36:R39"/>
    <mergeCell ref="S36:S39"/>
    <mergeCell ref="T36:T39"/>
    <mergeCell ref="U36:W39"/>
    <mergeCell ref="X36:X39"/>
    <mergeCell ref="G49:H49"/>
    <mergeCell ref="G50:H50"/>
    <mergeCell ref="G51:H51"/>
    <mergeCell ref="A13:D13"/>
    <mergeCell ref="A14:D14"/>
    <mergeCell ref="A15:D15"/>
    <mergeCell ref="A22:D22"/>
    <mergeCell ref="A23:D23"/>
    <mergeCell ref="A24:D24"/>
    <mergeCell ref="A31:D31"/>
    <mergeCell ref="A32:D32"/>
    <mergeCell ref="A33:D33"/>
    <mergeCell ref="A40:D40"/>
    <mergeCell ref="A41:D41"/>
    <mergeCell ref="A42:D42"/>
    <mergeCell ref="A49:D49"/>
    <mergeCell ref="A50:D50"/>
    <mergeCell ref="A51:D51"/>
    <mergeCell ref="A35:H35"/>
    <mergeCell ref="G22:H22"/>
    <mergeCell ref="G23:H23"/>
    <mergeCell ref="G24:H24"/>
    <mergeCell ref="A26:H26"/>
  </mergeCells>
  <conditionalFormatting sqref="Y17">
    <cfRule type="expression" dxfId="3" priority="3">
      <formula>"ISTLEER()"</formula>
    </cfRule>
  </conditionalFormatting>
  <conditionalFormatting sqref="Y27">
    <cfRule type="expression" dxfId="2" priority="2">
      <formula>"ISTLEER()"</formula>
    </cfRule>
  </conditionalFormatting>
  <conditionalFormatting sqref="Y37">
    <cfRule type="expression" dxfId="1" priority="1">
      <formula>"ISTLEER()"</formula>
    </cfRule>
  </conditionalFormatting>
  <conditionalFormatting sqref="Y47:Y50">
    <cfRule type="expression" dxfId="0" priority="4">
      <formula>"ISTLEER()"</formula>
    </cfRule>
  </conditionalFormatting>
  <pageMargins left="0.78740157480314965" right="0.31496062992125984" top="0.78740157480314965" bottom="0.19685039370078741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legacyDrawingHF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D33AC-7A7F-4FEF-B58E-277C1CA762FE}">
  <sheetPr>
    <tabColor theme="5" tint="0.79998168889431442"/>
  </sheetPr>
  <dimension ref="A1:BC174"/>
  <sheetViews>
    <sheetView showGridLines="0" topLeftCell="A28" zoomScale="142" zoomScaleNormal="142" zoomScaleSheetLayoutView="90" zoomScalePageLayoutView="139" workbookViewId="0">
      <selection activeCell="E41" sqref="E41:T41"/>
    </sheetView>
  </sheetViews>
  <sheetFormatPr baseColWidth="10" defaultColWidth="10.81640625" defaultRowHeight="11.5"/>
  <cols>
    <col min="1" max="26" width="3.81640625" style="11" customWidth="1"/>
    <col min="27" max="32" width="3.81640625" style="11" hidden="1" customWidth="1"/>
    <col min="33" max="33" width="27.36328125" style="11" hidden="1" customWidth="1"/>
    <col min="34" max="38" width="27.36328125" style="11" customWidth="1"/>
    <col min="39" max="53" width="3.81640625" style="11" customWidth="1"/>
    <col min="54" max="16384" width="10.81640625" style="11"/>
  </cols>
  <sheetData>
    <row r="1" spans="1:55" ht="20.25" customHeight="1">
      <c r="A1" s="3" t="s">
        <v>18</v>
      </c>
      <c r="B1" s="4"/>
      <c r="C1" s="4"/>
      <c r="D1" s="4"/>
      <c r="E1" s="62" t="s">
        <v>168</v>
      </c>
      <c r="F1" s="4"/>
      <c r="G1" s="4"/>
      <c r="H1" s="4"/>
      <c r="I1" s="4"/>
      <c r="J1" s="4"/>
      <c r="K1" s="5"/>
      <c r="L1" s="5"/>
      <c r="M1" s="5"/>
      <c r="N1" s="5"/>
      <c r="O1" s="5"/>
      <c r="P1" s="5"/>
      <c r="Q1" s="5"/>
      <c r="R1" s="5"/>
      <c r="S1" s="5"/>
      <c r="T1" s="6" t="s">
        <v>8</v>
      </c>
      <c r="U1" s="6"/>
      <c r="V1" s="7">
        <f>Seitenregister!X11</f>
        <v>3</v>
      </c>
      <c r="W1" s="7" t="s">
        <v>9</v>
      </c>
      <c r="X1" s="8">
        <f>Seitenregister!X1</f>
        <v>9</v>
      </c>
      <c r="Y1" s="9"/>
      <c r="Z1" s="9"/>
      <c r="AA1" s="9"/>
      <c r="AB1" s="9"/>
      <c r="AC1" s="9"/>
      <c r="AD1" s="9"/>
      <c r="AE1" s="9"/>
      <c r="AF1" s="9"/>
      <c r="AG1" s="9"/>
      <c r="AH1" s="9"/>
      <c r="AI1" s="9"/>
      <c r="AJ1" s="9"/>
      <c r="AK1" s="9"/>
      <c r="AL1" s="9"/>
      <c r="AM1" s="9"/>
      <c r="AN1" s="9"/>
      <c r="AO1" s="9"/>
      <c r="AP1" s="9"/>
      <c r="AQ1" s="9"/>
      <c r="AR1" s="9"/>
      <c r="AS1" s="9"/>
    </row>
    <row r="2" spans="1:55" ht="12" customHeight="1">
      <c r="A2" s="12"/>
      <c r="B2" s="13"/>
      <c r="C2" s="13"/>
      <c r="D2" s="13"/>
      <c r="E2" s="13"/>
      <c r="F2" s="59"/>
      <c r="G2" s="13"/>
      <c r="H2" s="13"/>
      <c r="I2" s="13"/>
      <c r="J2" s="13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9"/>
      <c r="Z2" s="9"/>
      <c r="AA2" s="9"/>
      <c r="AB2" s="9"/>
      <c r="AC2" s="9"/>
      <c r="AD2" s="9"/>
      <c r="AE2"/>
      <c r="AF2"/>
      <c r="AG2"/>
      <c r="AH2"/>
      <c r="AI2"/>
      <c r="AJ2"/>
      <c r="AK2"/>
      <c r="AL2"/>
      <c r="AM2"/>
      <c r="AN2"/>
      <c r="AO2"/>
      <c r="AP2"/>
      <c r="AQ2"/>
      <c r="AR2"/>
      <c r="AS2"/>
      <c r="AT2"/>
      <c r="AU2"/>
      <c r="AV2"/>
    </row>
    <row r="3" spans="1:55" ht="12" customHeight="1">
      <c r="A3" s="15" t="s">
        <v>0</v>
      </c>
      <c r="B3" s="16"/>
      <c r="C3" s="16"/>
      <c r="D3" s="16"/>
      <c r="E3" s="17" t="e">
        <f>Eingabe_!#REF!</f>
        <v>#REF!</v>
      </c>
      <c r="F3" s="18"/>
      <c r="G3" s="16"/>
      <c r="H3" s="16"/>
      <c r="I3" s="16"/>
      <c r="J3" s="16"/>
      <c r="K3" s="16"/>
      <c r="L3" s="16"/>
      <c r="M3" s="16"/>
      <c r="N3" s="19" t="s">
        <v>10</v>
      </c>
      <c r="O3" s="16"/>
      <c r="P3" s="16"/>
      <c r="Q3" s="16"/>
      <c r="R3" s="292" t="e">
        <f>Eingabe_!#REF!</f>
        <v>#REF!</v>
      </c>
      <c r="S3" s="292"/>
      <c r="T3" s="292"/>
      <c r="U3" s="292"/>
      <c r="V3" s="292"/>
      <c r="W3" s="292"/>
      <c r="X3" s="20"/>
      <c r="Y3" s="9"/>
      <c r="Z3" s="9"/>
      <c r="AA3" s="9"/>
      <c r="AB3" s="9"/>
      <c r="AC3" s="9"/>
      <c r="AD3" s="9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</row>
    <row r="4" spans="1:55" ht="12" customHeight="1">
      <c r="A4" s="21"/>
      <c r="B4" s="22"/>
      <c r="C4" s="22"/>
      <c r="D4" s="22"/>
      <c r="E4" s="26"/>
      <c r="F4" s="36"/>
      <c r="G4" s="26"/>
      <c r="H4" s="26"/>
      <c r="I4" s="26"/>
      <c r="J4" s="26"/>
      <c r="K4" s="26"/>
      <c r="L4" s="26"/>
      <c r="M4" s="22"/>
      <c r="N4" s="25"/>
      <c r="O4" s="22"/>
      <c r="P4" s="22"/>
      <c r="Q4" s="22"/>
      <c r="R4" s="26"/>
      <c r="S4" s="26"/>
      <c r="T4" s="26"/>
      <c r="U4" s="26"/>
      <c r="V4" s="26"/>
      <c r="W4" s="26"/>
      <c r="X4" s="27"/>
      <c r="Y4" s="10"/>
      <c r="Z4" s="10"/>
      <c r="AA4" s="10"/>
      <c r="AB4" s="10"/>
      <c r="AC4" s="10"/>
      <c r="AD4" s="10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</row>
    <row r="5" spans="1:55" ht="12" customHeight="1">
      <c r="A5" s="21" t="s">
        <v>201</v>
      </c>
      <c r="B5" s="22"/>
      <c r="C5" s="22"/>
      <c r="D5" s="22"/>
      <c r="E5" s="14" t="e">
        <f>Eingabe_!#REF!</f>
        <v>#REF!</v>
      </c>
      <c r="F5" s="47"/>
      <c r="G5" s="162"/>
      <c r="H5" s="162"/>
      <c r="I5" s="162"/>
      <c r="J5" s="162"/>
      <c r="K5" s="162"/>
      <c r="L5" s="162"/>
      <c r="M5" s="22"/>
      <c r="N5" s="28" t="s">
        <v>3</v>
      </c>
      <c r="O5" s="22"/>
      <c r="P5" s="22"/>
      <c r="Q5" s="22"/>
      <c r="R5" s="324" t="e">
        <f>Eingabe_!#REF!</f>
        <v>#REF!</v>
      </c>
      <c r="S5" s="324"/>
      <c r="T5" s="324"/>
      <c r="U5" s="324"/>
      <c r="V5" s="324"/>
      <c r="W5" s="324"/>
      <c r="X5" s="27"/>
      <c r="Y5" s="10"/>
      <c r="Z5" s="10"/>
      <c r="AA5" s="10"/>
      <c r="AB5" s="10"/>
      <c r="AC5" s="10"/>
      <c r="AD5" s="10"/>
      <c r="AE5"/>
      <c r="AF5"/>
      <c r="AG5"/>
      <c r="AH5"/>
      <c r="AI5"/>
      <c r="AJ5"/>
      <c r="AK5"/>
      <c r="AL5"/>
      <c r="AM5"/>
      <c r="AN5"/>
      <c r="AO5"/>
      <c r="AP5"/>
      <c r="AQ5"/>
      <c r="AR5"/>
      <c r="AS5"/>
      <c r="AT5"/>
      <c r="AU5"/>
      <c r="AV5"/>
    </row>
    <row r="6" spans="1:55" ht="12" customHeight="1">
      <c r="A6" s="21" t="s">
        <v>1</v>
      </c>
      <c r="B6" s="22"/>
      <c r="C6" s="22"/>
      <c r="D6" s="22"/>
      <c r="E6" s="24" t="e">
        <f>Eingabe_!#REF!</f>
        <v>#REF!</v>
      </c>
      <c r="F6" s="24"/>
      <c r="G6" s="23"/>
      <c r="H6" s="23"/>
      <c r="I6" s="23"/>
      <c r="J6" s="23"/>
      <c r="K6" s="23"/>
      <c r="L6" s="23"/>
      <c r="M6" s="22"/>
      <c r="N6" s="25" t="s">
        <v>12</v>
      </c>
      <c r="O6" s="22"/>
      <c r="P6" s="22"/>
      <c r="Q6" s="22"/>
      <c r="R6" s="23" t="e">
        <f>Eingabe_!#REF!</f>
        <v>#REF!</v>
      </c>
      <c r="S6" s="23"/>
      <c r="T6" s="23"/>
      <c r="U6" s="23"/>
      <c r="V6" s="23"/>
      <c r="W6" s="23"/>
      <c r="X6" s="27"/>
      <c r="Y6" s="10"/>
      <c r="Z6" s="10"/>
      <c r="AA6" s="10"/>
      <c r="AB6" s="10"/>
      <c r="AC6" s="10"/>
      <c r="AD6" s="10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</row>
    <row r="7" spans="1:55" ht="12" customHeight="1">
      <c r="A7" s="195"/>
      <c r="B7" s="196"/>
      <c r="C7" s="196"/>
      <c r="D7" s="196"/>
      <c r="E7" s="197" t="e">
        <f>Eingabe_!#REF!</f>
        <v>#REF!</v>
      </c>
      <c r="F7" s="198"/>
      <c r="G7" s="196"/>
      <c r="H7" s="196"/>
      <c r="I7" s="190"/>
      <c r="J7" s="190" t="s">
        <v>151</v>
      </c>
      <c r="K7" s="190"/>
      <c r="L7" s="190" t="e">
        <f>Eingabe_!#REF!</f>
        <v>#REF!</v>
      </c>
      <c r="M7" s="190"/>
      <c r="N7" s="199" t="s">
        <v>13</v>
      </c>
      <c r="O7" s="198"/>
      <c r="P7" s="198"/>
      <c r="Q7" s="198"/>
      <c r="R7" s="325" t="e">
        <f>Eingabe_!#REF!</f>
        <v>#REF!</v>
      </c>
      <c r="S7" s="325"/>
      <c r="T7" s="325"/>
      <c r="U7" s="325"/>
      <c r="V7" s="325"/>
      <c r="W7" s="325"/>
      <c r="X7" s="194"/>
      <c r="Y7" s="10"/>
      <c r="Z7" s="10"/>
      <c r="AA7" s="10"/>
      <c r="AB7" s="10"/>
      <c r="AC7" s="10"/>
      <c r="AD7" s="10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  <c r="AV7"/>
    </row>
    <row r="8" spans="1:55" ht="12" customHeight="1">
      <c r="E8" s="53"/>
      <c r="F8" s="53"/>
      <c r="G8" s="53"/>
      <c r="H8" s="53"/>
      <c r="Y8" s="10"/>
      <c r="Z8" s="10"/>
      <c r="AA8" s="10"/>
      <c r="AB8" s="10"/>
      <c r="AC8" s="10"/>
      <c r="AD8" s="10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  <c r="AV8"/>
      <c r="AW8" s="9"/>
      <c r="AX8" s="9"/>
      <c r="AY8" s="9"/>
      <c r="AZ8" s="9"/>
      <c r="BA8" s="9"/>
      <c r="BB8" s="9"/>
      <c r="BC8" s="9"/>
    </row>
    <row r="9" spans="1:55" ht="8.5" customHeight="1">
      <c r="A9" s="326" t="s">
        <v>77</v>
      </c>
      <c r="B9" s="326"/>
      <c r="C9" s="326"/>
      <c r="D9" s="326"/>
      <c r="E9" s="326"/>
      <c r="F9" s="326"/>
      <c r="G9" s="326"/>
      <c r="H9" s="326"/>
      <c r="I9" s="326"/>
      <c r="J9" s="326"/>
      <c r="K9" s="326"/>
      <c r="L9" s="326"/>
      <c r="M9" s="326"/>
      <c r="N9" s="326"/>
      <c r="O9" s="326"/>
      <c r="P9" s="326"/>
      <c r="Q9" s="326"/>
      <c r="R9" s="326"/>
      <c r="S9" s="326"/>
      <c r="T9" s="326"/>
      <c r="U9" s="326"/>
      <c r="V9" s="326"/>
      <c r="W9" s="326"/>
      <c r="X9" s="326"/>
      <c r="Y9" s="10"/>
      <c r="Z9" s="10"/>
      <c r="AA9" s="10"/>
      <c r="AB9" s="10"/>
      <c r="AC9" s="10"/>
      <c r="AD9" s="10"/>
      <c r="AE9"/>
      <c r="AF9"/>
      <c r="AG9"/>
      <c r="AH9"/>
      <c r="AI9"/>
      <c r="AJ9"/>
      <c r="AK9"/>
      <c r="AL9"/>
      <c r="AM9"/>
      <c r="AN9"/>
      <c r="AO9"/>
      <c r="AP9"/>
      <c r="AQ9"/>
      <c r="AR9"/>
      <c r="AS9"/>
      <c r="AT9"/>
      <c r="AU9"/>
      <c r="AV9"/>
      <c r="AW9" s="9"/>
      <c r="AX9" s="9"/>
      <c r="AY9" s="9"/>
      <c r="AZ9" s="9"/>
      <c r="BA9" s="9"/>
      <c r="BB9" s="9"/>
      <c r="BC9" s="9"/>
    </row>
    <row r="10" spans="1:55" ht="8.5" customHeight="1">
      <c r="A10" s="327"/>
      <c r="B10" s="327"/>
      <c r="C10" s="327"/>
      <c r="D10" s="327"/>
      <c r="E10" s="327"/>
      <c r="F10" s="327"/>
      <c r="G10" s="327"/>
      <c r="H10" s="32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  <c r="T10" s="327"/>
      <c r="U10" s="327"/>
      <c r="V10" s="327"/>
      <c r="W10" s="327"/>
      <c r="X10" s="327"/>
      <c r="Y10" s="10"/>
      <c r="Z10" s="10"/>
      <c r="AA10" s="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  <c r="AV10"/>
      <c r="AW10" s="9"/>
      <c r="AX10" s="9"/>
      <c r="AY10" s="9"/>
      <c r="AZ10" s="9"/>
      <c r="BA10" s="9"/>
      <c r="BB10" s="9"/>
      <c r="BC10" s="9"/>
    </row>
    <row r="11" spans="1:55" ht="9" customHeight="1">
      <c r="A11" s="134" t="s">
        <v>3</v>
      </c>
      <c r="B11" s="132"/>
      <c r="C11" s="132"/>
      <c r="D11" s="132"/>
      <c r="E11" s="36"/>
      <c r="F11" s="36"/>
      <c r="G11" s="298" t="e">
        <f>Eingabe_!#REF!</f>
        <v>#REF!</v>
      </c>
      <c r="H11" s="298"/>
      <c r="I11" s="298"/>
      <c r="J11" s="298"/>
      <c r="K11" s="36"/>
      <c r="L11" s="125" t="s">
        <v>27</v>
      </c>
      <c r="M11" s="132"/>
      <c r="N11" s="132"/>
      <c r="O11" s="132"/>
      <c r="P11" s="132"/>
      <c r="Q11" s="130" t="e">
        <f>Eingabe_!#REF!</f>
        <v>#REF!</v>
      </c>
      <c r="R11" s="130"/>
      <c r="S11" s="130"/>
      <c r="T11" s="130"/>
      <c r="U11" s="130"/>
      <c r="V11" s="130"/>
      <c r="W11" s="130"/>
      <c r="X11" s="163"/>
      <c r="Y11" s="46"/>
      <c r="Z11"/>
      <c r="AA11" s="10"/>
      <c r="AE11"/>
      <c r="AF11"/>
      <c r="AG11"/>
      <c r="AH11"/>
      <c r="AI11"/>
      <c r="AJ11"/>
      <c r="AK11"/>
      <c r="AL11"/>
      <c r="AM11"/>
      <c r="AN11"/>
      <c r="AO11"/>
      <c r="AP11"/>
      <c r="AQ11"/>
      <c r="AR11"/>
      <c r="AS11"/>
      <c r="AT11"/>
      <c r="AU11"/>
      <c r="AV11"/>
      <c r="AW11" s="9"/>
      <c r="AX11" s="9"/>
      <c r="AY11" s="9"/>
      <c r="AZ11" s="9"/>
      <c r="BA11" s="9"/>
      <c r="BB11" s="9"/>
      <c r="BC11" s="9"/>
    </row>
    <row r="12" spans="1:55" ht="9" customHeight="1">
      <c r="A12" s="129" t="s">
        <v>42</v>
      </c>
      <c r="B12" s="133"/>
      <c r="C12" s="133"/>
      <c r="D12" s="133"/>
      <c r="G12" s="127" t="e">
        <f>Eingabe_!#REF!</f>
        <v>#REF!</v>
      </c>
      <c r="H12" s="127"/>
      <c r="I12" s="24"/>
      <c r="J12" s="24"/>
      <c r="L12" s="129" t="s">
        <v>174</v>
      </c>
      <c r="M12" s="133"/>
      <c r="O12" s="39"/>
      <c r="P12" s="133"/>
      <c r="Q12" s="128" t="e">
        <f>Eingabe_!#REF!</f>
        <v>#REF!</v>
      </c>
      <c r="R12" s="24"/>
      <c r="S12" s="128"/>
      <c r="T12" s="128"/>
      <c r="U12" s="24"/>
      <c r="V12" s="24"/>
      <c r="W12" s="24"/>
      <c r="X12" s="165"/>
      <c r="Y12" s="139"/>
      <c r="Z12" s="10"/>
      <c r="AA12"/>
      <c r="AB12"/>
      <c r="AE12"/>
      <c r="AF12"/>
      <c r="AG12"/>
      <c r="AH12"/>
      <c r="AI12"/>
      <c r="AJ12"/>
      <c r="AK12"/>
      <c r="AL12"/>
      <c r="AM12"/>
      <c r="AN12"/>
      <c r="AO12"/>
      <c r="AP12"/>
      <c r="AQ12"/>
      <c r="AR12"/>
      <c r="AS12"/>
      <c r="AT12"/>
      <c r="AU12"/>
      <c r="AV12"/>
      <c r="AW12"/>
      <c r="AX12"/>
      <c r="AY12" s="9"/>
      <c r="AZ12" s="9"/>
      <c r="BA12" s="9"/>
      <c r="BB12" s="9"/>
      <c r="BC12" s="9"/>
    </row>
    <row r="13" spans="1:55" ht="9" customHeight="1">
      <c r="A13" s="129" t="s">
        <v>205</v>
      </c>
      <c r="B13" s="133"/>
      <c r="C13" s="133"/>
      <c r="D13" s="133"/>
      <c r="G13" s="127" t="e">
        <f>Eingabe_!#REF!</f>
        <v>#REF!</v>
      </c>
      <c r="H13" s="117"/>
      <c r="I13" s="24"/>
      <c r="J13" s="24"/>
      <c r="L13" s="129" t="s">
        <v>26</v>
      </c>
      <c r="N13" s="1"/>
      <c r="O13" s="1"/>
      <c r="P13" s="133"/>
      <c r="Q13" s="127" t="e">
        <f>Eingabe_!#REF!</f>
        <v>#REF!</v>
      </c>
      <c r="R13" s="127"/>
      <c r="S13" s="117"/>
      <c r="T13" s="127"/>
      <c r="U13" s="127"/>
      <c r="V13" s="127"/>
      <c r="W13" s="127"/>
      <c r="X13" s="165"/>
      <c r="Y13" s="139"/>
      <c r="Z13" s="10"/>
      <c r="AA13"/>
      <c r="AB13"/>
      <c r="AC13"/>
      <c r="AD13"/>
      <c r="AE13"/>
      <c r="AF13"/>
      <c r="AG13"/>
      <c r="AH13"/>
      <c r="AI13"/>
      <c r="AJ13"/>
      <c r="AK13"/>
      <c r="AL13"/>
      <c r="AM13"/>
      <c r="AN13"/>
      <c r="AO13"/>
      <c r="AP13"/>
      <c r="AQ13"/>
      <c r="AR13"/>
      <c r="AS13"/>
      <c r="AT13"/>
      <c r="AU13"/>
      <c r="AV13"/>
      <c r="AW13"/>
      <c r="AX13"/>
      <c r="AY13" s="9"/>
      <c r="AZ13" s="9"/>
      <c r="BA13" s="9"/>
      <c r="BB13" s="9"/>
      <c r="BC13" s="9"/>
    </row>
    <row r="14" spans="1:55" s="1" customFormat="1" ht="9" customHeight="1">
      <c r="A14" s="144" t="s">
        <v>173</v>
      </c>
      <c r="B14" s="131"/>
      <c r="C14" s="131"/>
      <c r="D14" s="131"/>
      <c r="E14" s="131"/>
      <c r="F14" s="135"/>
      <c r="G14" s="208" t="e">
        <f>Eingabe_!#REF!</f>
        <v>#REF!</v>
      </c>
      <c r="H14" s="208"/>
      <c r="I14" s="301" t="e">
        <f>Eingabe_!#REF!</f>
        <v>#REF!</v>
      </c>
      <c r="J14" s="301"/>
      <c r="K14" s="302"/>
      <c r="L14" s="124" t="s">
        <v>216</v>
      </c>
      <c r="M14" s="135"/>
      <c r="N14" s="131"/>
      <c r="O14" s="131"/>
      <c r="P14" s="131"/>
      <c r="Q14" s="127" t="e">
        <f>_xlfn.TEXTJOIN(,,(Eingabe_!#REF!)," ","/"," ",Eingabe_!#REF!)</f>
        <v>#REF!</v>
      </c>
      <c r="R14" s="117"/>
      <c r="S14" s="135"/>
      <c r="T14" s="127"/>
      <c r="U14" s="117"/>
      <c r="V14" s="117"/>
      <c r="W14" s="117"/>
      <c r="X14" s="166"/>
      <c r="Y14" s="129"/>
      <c r="Z14" s="133"/>
      <c r="AA14" s="133"/>
      <c r="AB14" s="133"/>
      <c r="AC14" s="133"/>
      <c r="AE14"/>
      <c r="AF14"/>
      <c r="AG14"/>
      <c r="AH14"/>
      <c r="AI14"/>
      <c r="AJ14"/>
      <c r="AK14"/>
      <c r="AL14"/>
      <c r="AM14"/>
      <c r="AN14"/>
      <c r="AO14"/>
      <c r="AP14"/>
      <c r="AQ14"/>
      <c r="AR14"/>
      <c r="AS14"/>
      <c r="AT14"/>
      <c r="AU14"/>
      <c r="AV14"/>
      <c r="AW14"/>
      <c r="AX14"/>
      <c r="AY14" s="60"/>
      <c r="AZ14" s="60"/>
      <c r="BA14" s="60"/>
      <c r="BB14" s="60"/>
      <c r="BC14" s="60"/>
    </row>
    <row r="15" spans="1:55" s="1" customFormat="1" ht="5.5" customHeight="1">
      <c r="I15" s="131"/>
      <c r="J15" s="131"/>
      <c r="K15" s="131"/>
      <c r="L15" s="131"/>
      <c r="M15" s="131"/>
      <c r="N15" s="131"/>
      <c r="O15" s="56"/>
      <c r="P15" s="56"/>
      <c r="Q15" s="56"/>
      <c r="R15" s="56"/>
      <c r="S15" s="56"/>
      <c r="T15" s="56"/>
      <c r="U15" s="56"/>
      <c r="V15" s="56"/>
      <c r="W15" s="56"/>
      <c r="X15" s="56"/>
      <c r="Y15" s="116"/>
      <c r="Z15" s="116"/>
      <c r="AA15"/>
      <c r="AB15"/>
      <c r="AC15"/>
      <c r="AD15"/>
      <c r="AE15"/>
      <c r="AF15"/>
      <c r="AG15"/>
      <c r="AH15"/>
      <c r="AI15"/>
      <c r="AJ15"/>
      <c r="AK15"/>
      <c r="AL15"/>
      <c r="AM15"/>
      <c r="AN15"/>
      <c r="AO15"/>
      <c r="AP15"/>
      <c r="AQ15"/>
      <c r="AR15"/>
      <c r="AS15"/>
      <c r="AT15"/>
      <c r="AU15"/>
      <c r="AV15"/>
      <c r="AW15"/>
      <c r="AX15"/>
      <c r="AY15" s="60"/>
      <c r="AZ15" s="60"/>
      <c r="BA15" s="60"/>
      <c r="BB15" s="60"/>
      <c r="BC15" s="60"/>
    </row>
    <row r="16" spans="1:55" s="1" customFormat="1" ht="9" customHeight="1">
      <c r="A16" s="315" t="s">
        <v>210</v>
      </c>
      <c r="B16" s="316"/>
      <c r="C16" s="316"/>
      <c r="D16" s="317"/>
      <c r="E16" s="313" t="s">
        <v>65</v>
      </c>
      <c r="F16" s="314"/>
      <c r="G16" s="314"/>
      <c r="H16" s="332"/>
      <c r="I16" s="303" t="s">
        <v>207</v>
      </c>
      <c r="J16" s="304"/>
      <c r="K16" s="304"/>
      <c r="L16" s="305"/>
      <c r="M16" s="303" t="s">
        <v>208</v>
      </c>
      <c r="N16" s="304"/>
      <c r="O16" s="304"/>
      <c r="P16" s="305"/>
      <c r="Q16" s="231" t="s">
        <v>62</v>
      </c>
      <c r="R16" s="231"/>
      <c r="S16" s="231"/>
      <c r="T16" s="231"/>
      <c r="U16" s="231"/>
      <c r="V16" s="231"/>
      <c r="W16" s="231"/>
      <c r="X16" s="231"/>
      <c r="Y16" s="116"/>
      <c r="Z16" s="1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  <c r="AV16"/>
      <c r="AW16"/>
      <c r="AX16"/>
      <c r="AY16" s="60"/>
      <c r="AZ16" s="60"/>
      <c r="BA16" s="60"/>
      <c r="BB16" s="60"/>
      <c r="BC16" s="60"/>
    </row>
    <row r="17" spans="1:55" s="1" customFormat="1" ht="9" customHeight="1">
      <c r="A17" s="318"/>
      <c r="B17" s="319"/>
      <c r="C17" s="319"/>
      <c r="D17" s="320"/>
      <c r="E17" s="333"/>
      <c r="F17" s="334"/>
      <c r="G17" s="334"/>
      <c r="H17" s="335"/>
      <c r="I17" s="306"/>
      <c r="J17" s="307"/>
      <c r="K17" s="307"/>
      <c r="L17" s="308"/>
      <c r="M17" s="306"/>
      <c r="N17" s="307"/>
      <c r="O17" s="307"/>
      <c r="P17" s="308"/>
      <c r="Q17" s="313" t="s">
        <v>37</v>
      </c>
      <c r="R17" s="314"/>
      <c r="S17" s="314"/>
      <c r="T17" s="332"/>
      <c r="U17" s="313" t="s">
        <v>75</v>
      </c>
      <c r="V17" s="314"/>
      <c r="W17" s="314"/>
      <c r="X17" s="332"/>
      <c r="Y17" s="116"/>
      <c r="Z17" s="116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 s="60"/>
      <c r="AZ17" s="60"/>
      <c r="BA17" s="60"/>
      <c r="BB17" s="60"/>
      <c r="BC17" s="60"/>
    </row>
    <row r="18" spans="1:55" s="1" customFormat="1" ht="9" customHeight="1">
      <c r="A18" s="318"/>
      <c r="B18" s="319"/>
      <c r="C18" s="319"/>
      <c r="D18" s="320"/>
      <c r="E18" s="336"/>
      <c r="F18" s="337"/>
      <c r="G18" s="337"/>
      <c r="H18" s="338"/>
      <c r="I18" s="306"/>
      <c r="J18" s="307"/>
      <c r="K18" s="307"/>
      <c r="L18" s="308"/>
      <c r="M18" s="306"/>
      <c r="N18" s="307"/>
      <c r="O18" s="307"/>
      <c r="P18" s="308"/>
      <c r="Q18" s="336"/>
      <c r="R18" s="337"/>
      <c r="S18" s="337"/>
      <c r="T18" s="338"/>
      <c r="U18" s="336"/>
      <c r="V18" s="337"/>
      <c r="W18" s="337"/>
      <c r="X18" s="338"/>
      <c r="Y18" s="116"/>
      <c r="Z18" s="116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 s="60"/>
      <c r="AZ18" s="60"/>
      <c r="BA18" s="60"/>
      <c r="BB18" s="60"/>
      <c r="BC18" s="60"/>
    </row>
    <row r="19" spans="1:55" s="1" customFormat="1" ht="9" customHeight="1">
      <c r="A19" s="321"/>
      <c r="B19" s="322"/>
      <c r="C19" s="322"/>
      <c r="D19" s="323"/>
      <c r="E19" s="215" t="s">
        <v>64</v>
      </c>
      <c r="F19" s="215"/>
      <c r="G19" s="215"/>
      <c r="H19" s="215"/>
      <c r="I19" s="215" t="s">
        <v>36</v>
      </c>
      <c r="J19" s="215"/>
      <c r="K19" s="215"/>
      <c r="L19" s="215"/>
      <c r="M19" s="215" t="s">
        <v>73</v>
      </c>
      <c r="N19" s="215"/>
      <c r="O19" s="215"/>
      <c r="P19" s="215"/>
      <c r="Q19" s="215" t="s">
        <v>73</v>
      </c>
      <c r="R19" s="215"/>
      <c r="S19" s="215"/>
      <c r="T19" s="215"/>
      <c r="U19" s="215" t="s">
        <v>73</v>
      </c>
      <c r="V19" s="215"/>
      <c r="W19" s="215"/>
      <c r="X19" s="215"/>
      <c r="Y19" s="116"/>
      <c r="Z19" s="116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 s="60"/>
      <c r="AZ19" s="60"/>
      <c r="BA19" s="60"/>
      <c r="BB19" s="60"/>
      <c r="BC19" s="60"/>
    </row>
    <row r="20" spans="1:55" s="1" customFormat="1" ht="9" customHeight="1">
      <c r="A20" s="210" t="str">
        <f>Eingabe_!A7</f>
        <v>KL 1.1</v>
      </c>
      <c r="B20" s="210"/>
      <c r="C20" s="210"/>
      <c r="D20" s="210"/>
      <c r="E20" s="239">
        <f>Eingabe_!E7</f>
        <v>1000</v>
      </c>
      <c r="F20" s="238"/>
      <c r="G20" s="238"/>
      <c r="H20" s="238"/>
      <c r="I20" s="239" t="str">
        <f>Eingabe_!I7</f>
        <v>&lt; 1</v>
      </c>
      <c r="J20" s="238"/>
      <c r="K20" s="238"/>
      <c r="L20" s="238"/>
      <c r="M20" s="239" t="str">
        <f>Eingabe_!M7</f>
        <v>&lt; 1</v>
      </c>
      <c r="N20" s="238"/>
      <c r="O20" s="238"/>
      <c r="P20" s="238"/>
      <c r="Q20" s="239" t="str">
        <f>Eingabe_!Q7</f>
        <v>&lt; 1</v>
      </c>
      <c r="R20" s="238"/>
      <c r="S20" s="238"/>
      <c r="T20" s="238"/>
      <c r="U20" s="239" t="str">
        <f>Eingabe_!U7</f>
        <v>&lt; 1</v>
      </c>
      <c r="V20" s="238"/>
      <c r="W20" s="238"/>
      <c r="X20" s="238"/>
      <c r="Y20" s="116"/>
      <c r="Z20" s="116"/>
      <c r="AA20"/>
      <c r="AB20"/>
      <c r="AC20">
        <f>IF(M20="&lt; 1",0,M20)</f>
        <v>0</v>
      </c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 s="60"/>
      <c r="AZ20" s="60"/>
      <c r="BA20" s="60"/>
      <c r="BB20" s="60"/>
      <c r="BC20" s="60"/>
    </row>
    <row r="21" spans="1:55" s="1" customFormat="1" ht="9" customHeight="1">
      <c r="A21" s="210" t="str">
        <f>Eingabe_!A8</f>
        <v>KL 1.2</v>
      </c>
      <c r="B21" s="210"/>
      <c r="C21" s="210"/>
      <c r="D21" s="210"/>
      <c r="E21" s="239">
        <f>Eingabe_!E8</f>
        <v>1000</v>
      </c>
      <c r="F21" s="238"/>
      <c r="G21" s="238"/>
      <c r="H21" s="238"/>
      <c r="I21" s="239" t="str">
        <f>Eingabe_!I8</f>
        <v>&lt; 1</v>
      </c>
      <c r="J21" s="238"/>
      <c r="K21" s="238"/>
      <c r="L21" s="238"/>
      <c r="M21" s="239" t="str">
        <f>Eingabe_!M8</f>
        <v>&lt; 1</v>
      </c>
      <c r="N21" s="238"/>
      <c r="O21" s="238"/>
      <c r="P21" s="238"/>
      <c r="Q21" s="239" t="str">
        <f>Eingabe_!Q8</f>
        <v>&lt; 1</v>
      </c>
      <c r="R21" s="238"/>
      <c r="S21" s="238"/>
      <c r="T21" s="238"/>
      <c r="U21" s="239" t="str">
        <f>Eingabe_!U8</f>
        <v>&lt; 1</v>
      </c>
      <c r="V21" s="238"/>
      <c r="W21" s="238"/>
      <c r="X21" s="238"/>
      <c r="Y21" s="116"/>
      <c r="Z21" s="116"/>
      <c r="AA21"/>
      <c r="AB21"/>
      <c r="AC21">
        <f>IF(M21="&lt; 1",0,M21)</f>
        <v>0</v>
      </c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 s="60"/>
      <c r="AZ21" s="60"/>
      <c r="BA21" s="60"/>
      <c r="BB21" s="60"/>
      <c r="BC21" s="60"/>
    </row>
    <row r="22" spans="1:55" s="1" customFormat="1" ht="9" customHeight="1">
      <c r="A22" s="210" t="s">
        <v>7</v>
      </c>
      <c r="B22" s="210"/>
      <c r="C22" s="210"/>
      <c r="D22" s="210"/>
      <c r="E22" s="238" t="s">
        <v>7</v>
      </c>
      <c r="F22" s="238"/>
      <c r="G22" s="238"/>
      <c r="H22" s="238"/>
      <c r="I22" s="238" t="s">
        <v>7</v>
      </c>
      <c r="J22" s="238"/>
      <c r="K22" s="238"/>
      <c r="L22" s="238"/>
      <c r="M22" s="238" t="s">
        <v>7</v>
      </c>
      <c r="N22" s="238"/>
      <c r="O22" s="238"/>
      <c r="P22" s="238"/>
      <c r="Q22" s="238" t="s">
        <v>7</v>
      </c>
      <c r="R22" s="238"/>
      <c r="S22" s="238"/>
      <c r="T22" s="238"/>
      <c r="U22" s="238" t="s">
        <v>7</v>
      </c>
      <c r="V22" s="238"/>
      <c r="W22" s="238"/>
      <c r="X22" s="238"/>
      <c r="Y22" s="116"/>
      <c r="Z22" s="116"/>
      <c r="AA22"/>
      <c r="AB22"/>
      <c r="AC22" s="164" t="str">
        <f t="shared" ref="AC22" si="0">M22</f>
        <v>-</v>
      </c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 s="60"/>
      <c r="AZ22" s="60"/>
      <c r="BA22" s="60"/>
      <c r="BB22" s="60"/>
      <c r="BC22" s="60"/>
    </row>
    <row r="23" spans="1:55" ht="9" customHeight="1">
      <c r="A23" s="210" t="s">
        <v>7</v>
      </c>
      <c r="B23" s="210"/>
      <c r="C23" s="210"/>
      <c r="D23" s="210"/>
      <c r="E23" s="238" t="s">
        <v>7</v>
      </c>
      <c r="F23" s="238"/>
      <c r="G23" s="238"/>
      <c r="H23" s="238"/>
      <c r="I23" s="238" t="s">
        <v>7</v>
      </c>
      <c r="J23" s="238"/>
      <c r="K23" s="238"/>
      <c r="L23" s="238"/>
      <c r="M23" s="238" t="s">
        <v>7</v>
      </c>
      <c r="N23" s="238"/>
      <c r="O23" s="238"/>
      <c r="P23" s="238"/>
      <c r="Q23" s="238" t="s">
        <v>7</v>
      </c>
      <c r="R23" s="238"/>
      <c r="S23" s="238"/>
      <c r="T23" s="238"/>
      <c r="U23" s="238" t="s">
        <v>7</v>
      </c>
      <c r="V23" s="238"/>
      <c r="W23" s="238"/>
      <c r="X23" s="238"/>
      <c r="Y23" s="116"/>
      <c r="Z23" s="58"/>
      <c r="AA23"/>
      <c r="AB23"/>
      <c r="AC23" t="str">
        <f t="shared" ref="AC23" si="1">IF(M23="&lt; 1",0,M23)</f>
        <v>-</v>
      </c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BA23" s="9"/>
      <c r="BB23" s="9"/>
      <c r="BC23" s="9"/>
    </row>
    <row r="24" spans="1:55" s="1" customFormat="1" ht="9" customHeight="1">
      <c r="A24" s="210" t="s">
        <v>7</v>
      </c>
      <c r="B24" s="210"/>
      <c r="C24" s="210"/>
      <c r="D24" s="210"/>
      <c r="E24" s="238" t="s">
        <v>7</v>
      </c>
      <c r="F24" s="238"/>
      <c r="G24" s="238"/>
      <c r="H24" s="238"/>
      <c r="I24" s="238" t="s">
        <v>7</v>
      </c>
      <c r="J24" s="238"/>
      <c r="K24" s="238"/>
      <c r="L24" s="238"/>
      <c r="M24" s="238" t="s">
        <v>7</v>
      </c>
      <c r="N24" s="238"/>
      <c r="O24" s="238"/>
      <c r="P24" s="238"/>
      <c r="Q24" s="238" t="s">
        <v>7</v>
      </c>
      <c r="R24" s="238"/>
      <c r="S24" s="238"/>
      <c r="T24" s="238"/>
      <c r="U24" s="238" t="s">
        <v>7</v>
      </c>
      <c r="V24" s="238"/>
      <c r="W24" s="238"/>
      <c r="X24" s="238"/>
      <c r="Y24" s="116"/>
      <c r="Z24" s="116"/>
      <c r="AA24"/>
      <c r="AB24"/>
      <c r="AC24" s="164" t="str">
        <f t="shared" ref="AC24" si="2">M24</f>
        <v>-</v>
      </c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 s="60"/>
      <c r="AZ24" s="60"/>
      <c r="BA24" s="60"/>
      <c r="BB24" s="60"/>
      <c r="BC24" s="60"/>
    </row>
    <row r="25" spans="1:55" s="1" customFormat="1" ht="9" customHeight="1">
      <c r="A25" s="210" t="s">
        <v>7</v>
      </c>
      <c r="B25" s="210"/>
      <c r="C25" s="210"/>
      <c r="D25" s="210"/>
      <c r="E25" s="238" t="s">
        <v>7</v>
      </c>
      <c r="F25" s="238"/>
      <c r="G25" s="238"/>
      <c r="H25" s="238"/>
      <c r="I25" s="238" t="s">
        <v>7</v>
      </c>
      <c r="J25" s="238"/>
      <c r="K25" s="238"/>
      <c r="L25" s="238"/>
      <c r="M25" s="238" t="s">
        <v>7</v>
      </c>
      <c r="N25" s="238"/>
      <c r="O25" s="238"/>
      <c r="P25" s="238"/>
      <c r="Q25" s="238" t="s">
        <v>7</v>
      </c>
      <c r="R25" s="238"/>
      <c r="S25" s="238"/>
      <c r="T25" s="238"/>
      <c r="U25" s="238" t="s">
        <v>7</v>
      </c>
      <c r="V25" s="238"/>
      <c r="W25" s="238"/>
      <c r="X25" s="238"/>
      <c r="Y25" s="116"/>
      <c r="Z25" s="116"/>
      <c r="AA25"/>
      <c r="AB25"/>
      <c r="AC25" t="str">
        <f t="shared" ref="AC25" si="3">IF(M25="&lt; 1",0,M25)</f>
        <v>-</v>
      </c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 s="60"/>
      <c r="AZ25" s="60"/>
      <c r="BA25" s="60"/>
      <c r="BB25" s="60"/>
      <c r="BC25" s="60"/>
    </row>
    <row r="26" spans="1:55" s="1" customFormat="1" ht="9" customHeight="1">
      <c r="A26" s="210" t="s">
        <v>7</v>
      </c>
      <c r="B26" s="210"/>
      <c r="C26" s="210"/>
      <c r="D26" s="210"/>
      <c r="E26" s="238" t="s">
        <v>7</v>
      </c>
      <c r="F26" s="238"/>
      <c r="G26" s="238"/>
      <c r="H26" s="238"/>
      <c r="I26" s="238" t="s">
        <v>7</v>
      </c>
      <c r="J26" s="238"/>
      <c r="K26" s="238"/>
      <c r="L26" s="238"/>
      <c r="M26" s="238" t="s">
        <v>7</v>
      </c>
      <c r="N26" s="238"/>
      <c r="O26" s="238"/>
      <c r="P26" s="238"/>
      <c r="Q26" s="238" t="s">
        <v>7</v>
      </c>
      <c r="R26" s="238"/>
      <c r="S26" s="238"/>
      <c r="T26" s="238"/>
      <c r="U26" s="238" t="s">
        <v>7</v>
      </c>
      <c r="V26" s="238"/>
      <c r="W26" s="238"/>
      <c r="X26" s="238"/>
      <c r="Y26" s="116"/>
      <c r="Z26" s="116"/>
      <c r="AA26"/>
      <c r="AB26"/>
      <c r="AC26" s="164" t="str">
        <f t="shared" ref="AC26" si="4">M26</f>
        <v>-</v>
      </c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 s="60"/>
      <c r="AZ26" s="60"/>
      <c r="BA26" s="60"/>
      <c r="BB26" s="60"/>
      <c r="BC26" s="60"/>
    </row>
    <row r="27" spans="1:55" s="1" customFormat="1" ht="9" customHeight="1">
      <c r="A27" s="210" t="s">
        <v>7</v>
      </c>
      <c r="B27" s="210"/>
      <c r="C27" s="210"/>
      <c r="D27" s="210"/>
      <c r="E27" s="238" t="s">
        <v>7</v>
      </c>
      <c r="F27" s="238"/>
      <c r="G27" s="238"/>
      <c r="H27" s="238"/>
      <c r="I27" s="238" t="s">
        <v>7</v>
      </c>
      <c r="J27" s="238"/>
      <c r="K27" s="238"/>
      <c r="L27" s="238"/>
      <c r="M27" s="238" t="s">
        <v>7</v>
      </c>
      <c r="N27" s="238"/>
      <c r="O27" s="238"/>
      <c r="P27" s="238"/>
      <c r="Q27" s="238" t="s">
        <v>7</v>
      </c>
      <c r="R27" s="238"/>
      <c r="S27" s="238"/>
      <c r="T27" s="238"/>
      <c r="U27" s="238" t="s">
        <v>7</v>
      </c>
      <c r="V27" s="238"/>
      <c r="W27" s="238"/>
      <c r="X27" s="238"/>
      <c r="Y27" s="116"/>
      <c r="Z27" s="116"/>
      <c r="AA27"/>
      <c r="AB27"/>
      <c r="AC27" t="str">
        <f t="shared" ref="AC27" si="5">IF(M27="&lt; 1",0,M27)</f>
        <v>-</v>
      </c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 s="60"/>
      <c r="AZ27" s="60"/>
      <c r="BA27" s="60"/>
      <c r="BB27" s="60"/>
      <c r="BC27" s="60"/>
    </row>
    <row r="28" spans="1:55" s="1" customFormat="1" ht="9" customHeight="1">
      <c r="A28" s="207" t="s">
        <v>78</v>
      </c>
      <c r="B28" s="208"/>
      <c r="C28" s="208"/>
      <c r="D28" s="208"/>
      <c r="E28" s="140"/>
      <c r="F28" s="140"/>
      <c r="G28" s="117"/>
      <c r="H28" s="117"/>
      <c r="I28" s="117"/>
      <c r="J28" s="117"/>
      <c r="K28" s="117"/>
      <c r="L28" s="141"/>
      <c r="M28" s="239" t="str">
        <f>IF((AVERAGE(AA20:AD27)=0),"&lt; 1",(AVERAGE(AA20:AD27)))</f>
        <v>&lt; 1</v>
      </c>
      <c r="N28" s="238"/>
      <c r="O28" s="238"/>
      <c r="P28" s="238"/>
      <c r="Q28" s="142"/>
      <c r="R28" s="138"/>
      <c r="S28" s="138"/>
      <c r="T28" s="138"/>
      <c r="U28" s="138"/>
      <c r="V28" s="138"/>
      <c r="W28" s="143"/>
      <c r="X28" s="143"/>
      <c r="Y28" s="116"/>
      <c r="Z28" s="116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 s="60"/>
      <c r="AZ28" s="60"/>
      <c r="BA28" s="60"/>
      <c r="BB28" s="60"/>
      <c r="BC28" s="60"/>
    </row>
    <row r="29" spans="1:55" s="1" customFormat="1" ht="9" customHeight="1">
      <c r="A29" s="136"/>
      <c r="B29" s="136"/>
      <c r="C29" s="136"/>
      <c r="D29" s="136"/>
      <c r="E29" s="137"/>
      <c r="F29" s="137"/>
      <c r="M29" s="122"/>
      <c r="N29" s="122"/>
      <c r="O29" s="122"/>
      <c r="P29" s="122"/>
      <c r="W29" s="101"/>
      <c r="X29" s="101"/>
      <c r="Y29" s="116"/>
      <c r="Z29" s="116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 s="60"/>
      <c r="AZ29" s="60"/>
      <c r="BA29" s="60"/>
      <c r="BB29" s="60"/>
      <c r="BC29" s="60"/>
    </row>
    <row r="30" spans="1:55" ht="9" customHeight="1">
      <c r="A30" s="39"/>
      <c r="B30" s="39"/>
      <c r="C30" s="39"/>
      <c r="D30" s="39"/>
      <c r="E30" s="39"/>
      <c r="F30" s="39"/>
      <c r="G30" s="39"/>
      <c r="H30" s="39"/>
      <c r="I30" s="39"/>
      <c r="J30" s="39"/>
      <c r="K30" s="39"/>
      <c r="L30" s="39"/>
      <c r="M30" s="39"/>
      <c r="N30" s="39"/>
      <c r="O30" s="39"/>
      <c r="P30" s="39"/>
      <c r="Q30" s="39"/>
      <c r="R30" s="39"/>
      <c r="S30" s="39"/>
      <c r="T30" s="39"/>
      <c r="U30" s="39"/>
      <c r="V30" s="39"/>
      <c r="W30" s="39"/>
      <c r="X30" s="39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</row>
    <row r="31" spans="1:55" ht="8.5" customHeight="1">
      <c r="A31" s="326" t="s">
        <v>202</v>
      </c>
      <c r="B31" s="326"/>
      <c r="C31" s="326"/>
      <c r="D31" s="326"/>
      <c r="E31" s="326"/>
      <c r="F31" s="326"/>
      <c r="G31" s="326"/>
      <c r="H31" s="326"/>
      <c r="I31" s="326"/>
      <c r="J31" s="326"/>
      <c r="K31" s="326"/>
      <c r="L31" s="326"/>
      <c r="M31" s="326"/>
      <c r="N31" s="326"/>
      <c r="O31" s="326"/>
      <c r="P31" s="326"/>
      <c r="Q31" s="326"/>
      <c r="R31" s="326"/>
      <c r="S31" s="326"/>
      <c r="T31" s="326"/>
      <c r="U31" s="326"/>
      <c r="V31" s="326"/>
      <c r="W31" s="326"/>
      <c r="X31" s="326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</row>
    <row r="32" spans="1:55" ht="8.5" customHeight="1">
      <c r="A32" s="326"/>
      <c r="B32" s="326"/>
      <c r="C32" s="326"/>
      <c r="D32" s="326"/>
      <c r="E32" s="326"/>
      <c r="F32" s="326"/>
      <c r="G32" s="326"/>
      <c r="H32" s="326"/>
      <c r="I32" s="326"/>
      <c r="J32" s="326"/>
      <c r="K32" s="326"/>
      <c r="L32" s="326"/>
      <c r="M32" s="326"/>
      <c r="N32" s="326"/>
      <c r="O32" s="326"/>
      <c r="P32" s="326"/>
      <c r="Q32" s="326"/>
      <c r="R32" s="326"/>
      <c r="S32" s="326"/>
      <c r="T32" s="326"/>
      <c r="U32" s="326"/>
      <c r="V32" s="326"/>
      <c r="W32" s="326"/>
      <c r="X32" s="326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</row>
    <row r="33" spans="1:55" ht="9" customHeight="1">
      <c r="A33" s="134" t="s">
        <v>3</v>
      </c>
      <c r="B33" s="132"/>
      <c r="C33" s="132"/>
      <c r="D33" s="132"/>
      <c r="E33" s="36"/>
      <c r="F33" s="36"/>
      <c r="G33" s="298" t="e">
        <f>Eingabe_!#REF!</f>
        <v>#REF!</v>
      </c>
      <c r="H33" s="298"/>
      <c r="I33" s="298"/>
      <c r="J33" s="298"/>
      <c r="K33" s="36"/>
      <c r="L33" s="125" t="s">
        <v>27</v>
      </c>
      <c r="M33" s="132"/>
      <c r="N33" s="132"/>
      <c r="O33" s="132"/>
      <c r="P33" s="132"/>
      <c r="Q33" s="130" t="e">
        <f>Q11</f>
        <v>#REF!</v>
      </c>
      <c r="R33" s="130"/>
      <c r="S33" s="130"/>
      <c r="T33" s="130"/>
      <c r="U33" s="130"/>
      <c r="V33" s="130"/>
      <c r="W33" s="130"/>
      <c r="X33" s="16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</row>
    <row r="34" spans="1:55" ht="9" customHeight="1">
      <c r="A34" s="129" t="s">
        <v>42</v>
      </c>
      <c r="B34" s="133"/>
      <c r="C34" s="133"/>
      <c r="D34" s="133"/>
      <c r="G34" s="127" t="e">
        <f>Eingabe_!#REF!</f>
        <v>#REF!</v>
      </c>
      <c r="H34" s="127"/>
      <c r="I34" s="24"/>
      <c r="J34" s="24"/>
      <c r="L34" s="129"/>
      <c r="M34" s="133"/>
      <c r="O34" s="39"/>
      <c r="P34" s="133"/>
      <c r="Q34" s="200"/>
      <c r="R34" s="36"/>
      <c r="S34" s="36"/>
      <c r="T34" s="36"/>
      <c r="U34" s="36"/>
      <c r="V34" s="36"/>
      <c r="W34" s="36"/>
      <c r="X34" s="165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</row>
    <row r="35" spans="1:55" ht="9" customHeight="1">
      <c r="A35" s="129" t="s">
        <v>205</v>
      </c>
      <c r="B35" s="133"/>
      <c r="C35" s="133"/>
      <c r="D35" s="133"/>
      <c r="G35" s="127" t="e">
        <f>Eingabe_!#REF!</f>
        <v>#REF!</v>
      </c>
      <c r="H35" s="117"/>
      <c r="I35" s="24"/>
      <c r="J35" s="24"/>
      <c r="L35" s="129" t="s">
        <v>26</v>
      </c>
      <c r="N35" s="1"/>
      <c r="O35" s="1"/>
      <c r="P35" s="133"/>
      <c r="Q35" s="131" t="e">
        <f>Eingabe_!#REF!</f>
        <v>#REF!</v>
      </c>
      <c r="R35" s="131"/>
      <c r="S35" s="135"/>
      <c r="T35" s="131"/>
      <c r="U35" s="131"/>
      <c r="V35" s="131"/>
      <c r="W35" s="131"/>
      <c r="X35" s="16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</row>
    <row r="36" spans="1:55" ht="9" customHeight="1">
      <c r="A36" s="144" t="s">
        <v>173</v>
      </c>
      <c r="B36" s="131"/>
      <c r="C36" s="131"/>
      <c r="D36" s="131"/>
      <c r="E36" s="131"/>
      <c r="F36" s="135"/>
      <c r="G36" s="208" t="e">
        <f>Eingabe_!#REF!</f>
        <v>#REF!</v>
      </c>
      <c r="H36" s="208"/>
      <c r="I36" s="301" t="e">
        <f>Eingabe_!#REF!</f>
        <v>#REF!</v>
      </c>
      <c r="J36" s="301"/>
      <c r="K36" s="302"/>
      <c r="L36" s="124" t="s">
        <v>216</v>
      </c>
      <c r="M36" s="135"/>
      <c r="N36" s="131"/>
      <c r="O36" s="131"/>
      <c r="P36" s="131"/>
      <c r="Q36" s="127" t="e">
        <f>_xlfn.TEXTJOIN(,,(Eingabe_!#REF!)," ","/"," ",Eingabe_!#REF!)</f>
        <v>#REF!</v>
      </c>
      <c r="R36" s="117"/>
      <c r="S36" s="135"/>
      <c r="T36" s="127"/>
      <c r="U36" s="117"/>
      <c r="V36" s="117"/>
      <c r="W36" s="117"/>
      <c r="X36" s="16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</row>
    <row r="37" spans="1:55" ht="5.5" customHeight="1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  <c r="Q37" s="56"/>
      <c r="R37" s="56"/>
      <c r="S37" s="56"/>
      <c r="T37" s="56"/>
      <c r="U37" s="56"/>
      <c r="V37" s="56"/>
      <c r="W37" s="56"/>
      <c r="X37" s="56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</row>
    <row r="38" spans="1:55" ht="9" customHeight="1">
      <c r="A38" s="328" t="s">
        <v>211</v>
      </c>
      <c r="B38" s="210"/>
      <c r="C38" s="210"/>
      <c r="D38" s="210"/>
      <c r="E38" s="303" t="s">
        <v>206</v>
      </c>
      <c r="F38" s="304"/>
      <c r="G38" s="304"/>
      <c r="H38" s="304"/>
      <c r="I38" s="304"/>
      <c r="J38" s="304"/>
      <c r="K38" s="304"/>
      <c r="L38" s="304"/>
      <c r="M38" s="304"/>
      <c r="N38" s="304"/>
      <c r="O38" s="304"/>
      <c r="P38" s="305"/>
      <c r="Q38" s="231" t="s">
        <v>62</v>
      </c>
      <c r="R38" s="231"/>
      <c r="S38" s="231"/>
      <c r="T38" s="231"/>
      <c r="U38" s="231"/>
      <c r="V38" s="231"/>
      <c r="W38" s="231"/>
      <c r="X38" s="231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</row>
    <row r="39" spans="1:55" ht="9" customHeight="1">
      <c r="A39" s="210"/>
      <c r="B39" s="210"/>
      <c r="C39" s="210"/>
      <c r="D39" s="210"/>
      <c r="E39" s="306"/>
      <c r="F39" s="307"/>
      <c r="G39" s="307"/>
      <c r="H39" s="307"/>
      <c r="I39" s="307"/>
      <c r="J39" s="307"/>
      <c r="K39" s="307"/>
      <c r="L39" s="307"/>
      <c r="M39" s="307"/>
      <c r="N39" s="307"/>
      <c r="O39" s="307"/>
      <c r="P39" s="308"/>
      <c r="Q39" s="222" t="s">
        <v>37</v>
      </c>
      <c r="R39" s="222"/>
      <c r="S39" s="222"/>
      <c r="T39" s="222"/>
      <c r="U39" s="222" t="s">
        <v>75</v>
      </c>
      <c r="V39" s="222"/>
      <c r="W39" s="222"/>
      <c r="X39" s="222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</row>
    <row r="40" spans="1:55" ht="9" customHeight="1">
      <c r="A40" s="210"/>
      <c r="B40" s="210"/>
      <c r="C40" s="210"/>
      <c r="D40" s="210"/>
      <c r="E40" s="232" t="s">
        <v>217</v>
      </c>
      <c r="F40" s="233"/>
      <c r="G40" s="233"/>
      <c r="H40" s="233"/>
      <c r="I40" s="233"/>
      <c r="J40" s="233"/>
      <c r="K40" s="233"/>
      <c r="L40" s="233"/>
      <c r="M40" s="233"/>
      <c r="N40" s="233"/>
      <c r="O40" s="233"/>
      <c r="P40" s="234"/>
      <c r="Q40" s="215" t="s">
        <v>73</v>
      </c>
      <c r="R40" s="215"/>
      <c r="S40" s="215"/>
      <c r="T40" s="215"/>
      <c r="U40" s="215" t="s">
        <v>73</v>
      </c>
      <c r="V40" s="215"/>
      <c r="W40" s="215"/>
      <c r="X40" s="215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</row>
    <row r="41" spans="1:55" ht="9" customHeight="1">
      <c r="A41" s="210" t="str">
        <f>Eingabe_!A26</f>
        <v>SE 1.1</v>
      </c>
      <c r="B41" s="210"/>
      <c r="C41" s="210"/>
      <c r="D41" s="210"/>
      <c r="E41" s="309" t="str">
        <f>Eingabe_!E26</f>
        <v>&lt; 1</v>
      </c>
      <c r="F41" s="310"/>
      <c r="G41" s="310"/>
      <c r="H41" s="310"/>
      <c r="I41" s="310"/>
      <c r="J41" s="310"/>
      <c r="K41" s="310"/>
      <c r="L41" s="310"/>
      <c r="M41" s="310"/>
      <c r="N41" s="310"/>
      <c r="O41" s="310"/>
      <c r="P41" s="311"/>
      <c r="Q41" s="239" t="str">
        <f>Eingabe_!Q26</f>
        <v>&lt; 1</v>
      </c>
      <c r="R41" s="238"/>
      <c r="S41" s="238"/>
      <c r="T41" s="238"/>
      <c r="U41" s="239" t="str">
        <f>Eingabe_!U26</f>
        <v>&lt; 1</v>
      </c>
      <c r="V41" s="238"/>
      <c r="W41" s="238"/>
      <c r="X41" s="238"/>
      <c r="AA41"/>
      <c r="AB41"/>
      <c r="AC41">
        <f>IF(E41="&lt; 1",0,E41)</f>
        <v>0</v>
      </c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</row>
    <row r="42" spans="1:55" ht="9" customHeight="1">
      <c r="A42" s="210" t="str">
        <f>Eingabe_!A27</f>
        <v>SE 1.2</v>
      </c>
      <c r="B42" s="210"/>
      <c r="C42" s="210"/>
      <c r="D42" s="210"/>
      <c r="E42" s="309" t="str">
        <f>Eingabe_!E27</f>
        <v>&lt; 1</v>
      </c>
      <c r="F42" s="310"/>
      <c r="G42" s="310"/>
      <c r="H42" s="310"/>
      <c r="I42" s="310"/>
      <c r="J42" s="310"/>
      <c r="K42" s="310"/>
      <c r="L42" s="310"/>
      <c r="M42" s="310"/>
      <c r="N42" s="310"/>
      <c r="O42" s="310"/>
      <c r="P42" s="311"/>
      <c r="Q42" s="239" t="str">
        <f>Eingabe_!Q27</f>
        <v>&lt; 1</v>
      </c>
      <c r="R42" s="238"/>
      <c r="S42" s="238"/>
      <c r="T42" s="238"/>
      <c r="U42" s="239" t="str">
        <f>Eingabe_!U27</f>
        <v>&lt; 1</v>
      </c>
      <c r="V42" s="238"/>
      <c r="W42" s="238"/>
      <c r="X42" s="238"/>
      <c r="AA42"/>
      <c r="AB42"/>
      <c r="AC42">
        <f>IF(E42="&lt; 1",0,E42)</f>
        <v>0</v>
      </c>
      <c r="AD42"/>
      <c r="AE42"/>
      <c r="AF42"/>
      <c r="AG42"/>
      <c r="AH42"/>
      <c r="AI42"/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</row>
    <row r="43" spans="1:55" ht="9" customHeight="1">
      <c r="A43" s="210" t="s">
        <v>7</v>
      </c>
      <c r="B43" s="210"/>
      <c r="C43" s="210"/>
      <c r="D43" s="210"/>
      <c r="E43" s="312" t="s">
        <v>7</v>
      </c>
      <c r="F43" s="299"/>
      <c r="G43" s="299"/>
      <c r="H43" s="299"/>
      <c r="I43" s="299"/>
      <c r="J43" s="299"/>
      <c r="K43" s="299"/>
      <c r="L43" s="299"/>
      <c r="M43" s="299"/>
      <c r="N43" s="299"/>
      <c r="O43" s="299"/>
      <c r="P43" s="300"/>
      <c r="Q43" s="238" t="s">
        <v>7</v>
      </c>
      <c r="R43" s="238"/>
      <c r="S43" s="238"/>
      <c r="T43" s="238"/>
      <c r="U43" s="238" t="s">
        <v>7</v>
      </c>
      <c r="V43" s="238"/>
      <c r="W43" s="238"/>
      <c r="X43" s="238"/>
      <c r="AA43"/>
      <c r="AB43"/>
      <c r="AC43" t="str">
        <f>IF(E43="&lt; 1",0,E43)</f>
        <v>-</v>
      </c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</row>
    <row r="44" spans="1:55" ht="9" customHeight="1">
      <c r="A44" s="210" t="s">
        <v>7</v>
      </c>
      <c r="B44" s="210"/>
      <c r="C44" s="210"/>
      <c r="D44" s="210"/>
      <c r="E44" s="312" t="s">
        <v>7</v>
      </c>
      <c r="F44" s="299"/>
      <c r="G44" s="299"/>
      <c r="H44" s="299"/>
      <c r="I44" s="299"/>
      <c r="J44" s="299"/>
      <c r="K44" s="299"/>
      <c r="L44" s="299"/>
      <c r="M44" s="299"/>
      <c r="N44" s="299"/>
      <c r="O44" s="299"/>
      <c r="P44" s="300"/>
      <c r="Q44" s="238" t="s">
        <v>7</v>
      </c>
      <c r="R44" s="238"/>
      <c r="S44" s="238"/>
      <c r="T44" s="238"/>
      <c r="U44" s="238" t="s">
        <v>7</v>
      </c>
      <c r="V44" s="238"/>
      <c r="W44" s="238"/>
      <c r="X44" s="238"/>
      <c r="AA44"/>
      <c r="AB44"/>
      <c r="AC44" t="str">
        <f>IF(E44="&lt; 1",0,E44)</f>
        <v>-</v>
      </c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</row>
    <row r="45" spans="1:55" s="1" customFormat="1" ht="9" customHeight="1">
      <c r="A45" s="207" t="s">
        <v>78</v>
      </c>
      <c r="B45" s="208"/>
      <c r="C45" s="208"/>
      <c r="D45" s="208"/>
      <c r="E45" s="309" t="str">
        <f>IF((AVERAGE(AA41:AD44)=0),"&lt; 1",(AVERAGE(AA41:AD44)))</f>
        <v>&lt; 1</v>
      </c>
      <c r="F45" s="299"/>
      <c r="G45" s="299"/>
      <c r="H45" s="299"/>
      <c r="I45" s="299"/>
      <c r="J45" s="299"/>
      <c r="K45" s="299"/>
      <c r="L45" s="299"/>
      <c r="M45" s="299"/>
      <c r="N45" s="299"/>
      <c r="O45" s="299"/>
      <c r="P45" s="300"/>
      <c r="Q45" s="313"/>
      <c r="R45" s="314"/>
      <c r="S45" s="314"/>
      <c r="T45" s="314"/>
      <c r="U45" s="314"/>
      <c r="V45" s="314"/>
      <c r="W45" s="314"/>
      <c r="X45" s="314"/>
      <c r="Y45" s="116"/>
      <c r="Z45" s="116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 s="60"/>
      <c r="AZ45" s="60"/>
      <c r="BA45" s="60"/>
      <c r="BB45" s="60"/>
      <c r="BC45" s="60"/>
    </row>
    <row r="46" spans="1:55" ht="9" customHeight="1">
      <c r="A46" s="329"/>
      <c r="B46" s="329"/>
      <c r="C46" s="329"/>
      <c r="D46" s="329"/>
      <c r="E46" s="329"/>
      <c r="F46" s="329"/>
      <c r="G46" s="329"/>
      <c r="H46" s="329"/>
      <c r="I46" s="329"/>
      <c r="J46" s="329"/>
      <c r="K46" s="329"/>
      <c r="L46" s="329"/>
      <c r="M46" s="329"/>
      <c r="N46" s="329"/>
      <c r="O46" s="330"/>
      <c r="P46" s="330"/>
      <c r="Q46" s="331"/>
      <c r="R46" s="331"/>
      <c r="S46" s="331"/>
      <c r="T46" s="331"/>
      <c r="U46" s="331"/>
      <c r="V46" s="331"/>
      <c r="W46" s="331"/>
      <c r="X46" s="331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</row>
    <row r="47" spans="1:55" ht="9" customHeight="1">
      <c r="A47" s="56"/>
      <c r="B47" s="39"/>
      <c r="C47" s="39"/>
      <c r="D47" s="118"/>
      <c r="E47" s="118"/>
      <c r="F47" s="118"/>
      <c r="G47" s="56"/>
      <c r="H47" s="56"/>
      <c r="I47" s="56"/>
      <c r="J47" s="56"/>
      <c r="K47" s="39"/>
      <c r="L47" s="39"/>
      <c r="M47" s="39"/>
      <c r="N47" s="39"/>
      <c r="O47" s="39"/>
      <c r="P47" s="39"/>
      <c r="Q47" s="39"/>
      <c r="R47" s="39"/>
      <c r="S47" s="39"/>
      <c r="T47" s="39"/>
      <c r="U47" s="39"/>
      <c r="V47" s="39"/>
      <c r="W47" s="39"/>
      <c r="X47" s="39"/>
      <c r="Y47" s="116"/>
      <c r="Z47" s="58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BA47" s="9"/>
      <c r="BB47" s="9"/>
      <c r="BC47" s="9"/>
    </row>
    <row r="48" spans="1:55" ht="8" customHeight="1">
      <c r="A48" s="326" t="s">
        <v>203</v>
      </c>
      <c r="B48" s="326"/>
      <c r="C48" s="326"/>
      <c r="D48" s="326"/>
      <c r="E48" s="326"/>
      <c r="F48" s="326"/>
      <c r="G48" s="326"/>
      <c r="H48" s="326"/>
      <c r="I48" s="326"/>
      <c r="J48" s="326"/>
      <c r="K48" s="326"/>
      <c r="L48" s="326"/>
      <c r="M48" s="326"/>
      <c r="N48" s="326"/>
      <c r="O48" s="326"/>
      <c r="P48" s="326"/>
      <c r="Q48" s="326"/>
      <c r="R48" s="326"/>
      <c r="S48" s="326"/>
      <c r="T48" s="326"/>
      <c r="U48" s="326"/>
      <c r="V48" s="326"/>
      <c r="W48" s="326"/>
      <c r="X48" s="326"/>
      <c r="Y48" s="116"/>
      <c r="Z48" s="5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BA48" s="9"/>
      <c r="BB48" s="9"/>
      <c r="BC48" s="9"/>
    </row>
    <row r="49" spans="1:55" ht="8" customHeight="1">
      <c r="A49" s="326"/>
      <c r="B49" s="326"/>
      <c r="C49" s="326"/>
      <c r="D49" s="326"/>
      <c r="E49" s="326"/>
      <c r="F49" s="326"/>
      <c r="G49" s="326"/>
      <c r="H49" s="326"/>
      <c r="I49" s="326"/>
      <c r="J49" s="326"/>
      <c r="K49" s="326"/>
      <c r="L49" s="326"/>
      <c r="M49" s="326"/>
      <c r="N49" s="326"/>
      <c r="O49" s="326"/>
      <c r="P49" s="326"/>
      <c r="Q49" s="326"/>
      <c r="R49" s="326"/>
      <c r="S49" s="326"/>
      <c r="T49" s="326"/>
      <c r="U49" s="326"/>
      <c r="V49" s="326"/>
      <c r="W49" s="326"/>
      <c r="X49" s="326"/>
      <c r="Y49"/>
      <c r="Z49" s="10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 s="9"/>
      <c r="BC49" s="9"/>
    </row>
    <row r="50" spans="1:55" ht="9" customHeight="1">
      <c r="A50" s="134" t="s">
        <v>3</v>
      </c>
      <c r="B50" s="126"/>
      <c r="C50" s="126"/>
      <c r="D50" s="126"/>
      <c r="E50" s="36"/>
      <c r="F50" s="36"/>
      <c r="G50" s="298" t="e">
        <f>Eingabe_!#REF!</f>
        <v>#REF!</v>
      </c>
      <c r="H50" s="298"/>
      <c r="I50" s="298"/>
      <c r="J50" s="298"/>
      <c r="K50" s="36"/>
      <c r="L50" s="125" t="s">
        <v>27</v>
      </c>
      <c r="M50" s="126"/>
      <c r="N50" s="126"/>
      <c r="O50" s="126"/>
      <c r="P50" s="126"/>
      <c r="Q50" s="130" t="e">
        <f>Q11</f>
        <v>#REF!</v>
      </c>
      <c r="R50" s="130"/>
      <c r="S50" s="130"/>
      <c r="T50" s="130"/>
      <c r="U50" s="130"/>
      <c r="V50" s="130"/>
      <c r="W50" s="130"/>
      <c r="X50" s="163"/>
      <c r="Z50"/>
      <c r="AA50" s="1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 s="9"/>
      <c r="AX50" s="9"/>
      <c r="AY50" s="9"/>
      <c r="AZ50" s="9"/>
      <c r="BA50" s="9"/>
      <c r="BB50" s="9"/>
      <c r="BC50" s="9"/>
    </row>
    <row r="51" spans="1:55" ht="9" customHeight="1">
      <c r="A51" s="129" t="s">
        <v>42</v>
      </c>
      <c r="B51" s="56"/>
      <c r="C51" s="56"/>
      <c r="D51" s="56"/>
      <c r="G51" s="127" t="e">
        <f>Eingabe_!#REF!</f>
        <v>#REF!</v>
      </c>
      <c r="H51" s="127"/>
      <c r="I51" s="24"/>
      <c r="J51" s="24"/>
      <c r="L51" s="129" t="s">
        <v>83</v>
      </c>
      <c r="M51" s="133"/>
      <c r="O51" s="39"/>
      <c r="P51" s="133"/>
      <c r="Q51" s="128" t="s">
        <v>84</v>
      </c>
      <c r="R51" s="24"/>
      <c r="S51" s="24"/>
      <c r="T51" s="24"/>
      <c r="U51" s="24"/>
      <c r="V51" s="24"/>
      <c r="W51" s="24"/>
      <c r="X51" s="165"/>
      <c r="Y51"/>
      <c r="Z51" s="10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 s="9"/>
      <c r="AZ51" s="9"/>
      <c r="BA51" s="9"/>
      <c r="BB51" s="9"/>
      <c r="BC51" s="9"/>
    </row>
    <row r="52" spans="1:55" ht="9" customHeight="1">
      <c r="A52" s="129" t="s">
        <v>205</v>
      </c>
      <c r="B52" s="133"/>
      <c r="C52" s="133"/>
      <c r="D52" s="133"/>
      <c r="G52" s="127" t="e">
        <f>Eingabe_!#REF!</f>
        <v>#REF!</v>
      </c>
      <c r="H52" s="117"/>
      <c r="I52" s="24"/>
      <c r="J52" s="24"/>
      <c r="L52" s="129" t="s">
        <v>26</v>
      </c>
      <c r="N52" s="1"/>
      <c r="O52" s="1"/>
      <c r="P52" s="133"/>
      <c r="Q52" s="127" t="e">
        <f>Eingabe_!#REF!</f>
        <v>#REF!</v>
      </c>
      <c r="R52" s="127"/>
      <c r="S52" s="117"/>
      <c r="T52" s="127"/>
      <c r="U52" s="127"/>
      <c r="V52" s="127"/>
      <c r="W52" s="127"/>
      <c r="X52" s="165"/>
      <c r="Y52"/>
      <c r="Z52" s="10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 s="9"/>
      <c r="AZ52" s="9"/>
      <c r="BA52" s="9"/>
      <c r="BB52" s="9"/>
      <c r="BC52" s="9"/>
    </row>
    <row r="53" spans="1:55" s="1" customFormat="1" ht="9" customHeight="1">
      <c r="A53" s="144" t="s">
        <v>173</v>
      </c>
      <c r="B53" s="131"/>
      <c r="C53" s="131"/>
      <c r="D53" s="131"/>
      <c r="E53" s="131"/>
      <c r="F53" s="135"/>
      <c r="G53" s="208" t="e">
        <f>Eingabe_!#REF!</f>
        <v>#REF!</v>
      </c>
      <c r="H53" s="208"/>
      <c r="I53" s="301" t="e">
        <f>Eingabe_!#REF!</f>
        <v>#REF!</v>
      </c>
      <c r="J53" s="301"/>
      <c r="K53" s="302"/>
      <c r="L53" s="124" t="s">
        <v>216</v>
      </c>
      <c r="M53" s="135"/>
      <c r="N53" s="131"/>
      <c r="O53" s="131"/>
      <c r="P53" s="131"/>
      <c r="Q53" s="127" t="e">
        <f>_xlfn.TEXTJOIN(,,(Eingabe_!#REF!)," ","/"," ",Eingabe_!#REF!)</f>
        <v>#REF!</v>
      </c>
      <c r="R53" s="117"/>
      <c r="S53" s="117"/>
      <c r="T53" s="117"/>
      <c r="U53" s="117"/>
      <c r="V53" s="117"/>
      <c r="W53" s="117"/>
      <c r="X53" s="166"/>
      <c r="Y53" s="116"/>
      <c r="Z53" s="116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 s="60"/>
      <c r="AZ53" s="60"/>
      <c r="BA53" s="60"/>
      <c r="BB53" s="60"/>
      <c r="BC53" s="60"/>
    </row>
    <row r="54" spans="1:55" ht="5.5" customHeight="1">
      <c r="A54" s="56"/>
      <c r="B54" s="56"/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56"/>
      <c r="O54" s="56"/>
      <c r="P54" s="56"/>
      <c r="Q54" s="56"/>
      <c r="R54" s="56"/>
      <c r="S54" s="56"/>
      <c r="T54" s="56"/>
      <c r="U54" s="56"/>
      <c r="V54" s="56"/>
      <c r="W54" s="56"/>
      <c r="X54" s="56"/>
      <c r="Y54"/>
      <c r="Z54" s="10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 s="9"/>
      <c r="BC54" s="9"/>
    </row>
    <row r="55" spans="1:55" ht="9" customHeight="1">
      <c r="A55" s="328" t="s">
        <v>211</v>
      </c>
      <c r="B55" s="210"/>
      <c r="C55" s="210"/>
      <c r="D55" s="210"/>
      <c r="E55" s="210" t="s">
        <v>74</v>
      </c>
      <c r="F55" s="210"/>
      <c r="G55" s="210"/>
      <c r="H55" s="210"/>
      <c r="I55" s="210"/>
      <c r="J55" s="210"/>
      <c r="K55" s="210"/>
      <c r="L55" s="210"/>
      <c r="M55" s="210"/>
      <c r="N55" s="210"/>
      <c r="O55" s="339" t="s">
        <v>209</v>
      </c>
      <c r="P55" s="340"/>
      <c r="Q55" s="340"/>
      <c r="R55" s="340"/>
      <c r="S55" s="341"/>
      <c r="T55" s="313" t="s">
        <v>38</v>
      </c>
      <c r="U55" s="314"/>
      <c r="V55" s="314"/>
      <c r="W55" s="314"/>
      <c r="X55" s="332"/>
      <c r="Y55"/>
      <c r="Z55" s="10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 s="9"/>
      <c r="BC55" s="9"/>
    </row>
    <row r="56" spans="1:55" ht="9" customHeight="1">
      <c r="A56" s="210"/>
      <c r="B56" s="210"/>
      <c r="C56" s="210"/>
      <c r="D56" s="210"/>
      <c r="E56" s="210"/>
      <c r="F56" s="210"/>
      <c r="G56" s="210"/>
      <c r="H56" s="210"/>
      <c r="I56" s="210"/>
      <c r="J56" s="210"/>
      <c r="K56" s="210"/>
      <c r="L56" s="210"/>
      <c r="M56" s="210"/>
      <c r="N56" s="210"/>
      <c r="O56" s="342"/>
      <c r="P56" s="343"/>
      <c r="Q56" s="343"/>
      <c r="R56" s="343"/>
      <c r="S56" s="344"/>
      <c r="T56" s="333"/>
      <c r="U56" s="334"/>
      <c r="V56" s="334"/>
      <c r="W56" s="334"/>
      <c r="X56" s="335"/>
      <c r="Y56"/>
      <c r="Z56" s="10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 s="9"/>
      <c r="BC56" s="9"/>
    </row>
    <row r="57" spans="1:55" ht="9" customHeight="1">
      <c r="A57" s="210"/>
      <c r="B57" s="210"/>
      <c r="C57" s="210"/>
      <c r="D57" s="210"/>
      <c r="E57" s="210"/>
      <c r="F57" s="210"/>
      <c r="G57" s="210"/>
      <c r="H57" s="210"/>
      <c r="I57" s="210"/>
      <c r="J57" s="210"/>
      <c r="K57" s="210"/>
      <c r="L57" s="210"/>
      <c r="M57" s="210"/>
      <c r="N57" s="210"/>
      <c r="O57" s="342"/>
      <c r="P57" s="343"/>
      <c r="Q57" s="343"/>
      <c r="R57" s="343"/>
      <c r="S57" s="344"/>
      <c r="T57" s="336"/>
      <c r="U57" s="337"/>
      <c r="V57" s="337"/>
      <c r="W57" s="337"/>
      <c r="X57" s="338"/>
      <c r="Y57"/>
      <c r="Z57" s="10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 s="9"/>
      <c r="BC57" s="9"/>
    </row>
    <row r="58" spans="1:55" ht="9" customHeight="1">
      <c r="A58" s="210"/>
      <c r="B58" s="210"/>
      <c r="C58" s="210"/>
      <c r="D58" s="210"/>
      <c r="E58" s="210"/>
      <c r="F58" s="210"/>
      <c r="G58" s="210"/>
      <c r="H58" s="210"/>
      <c r="I58" s="210"/>
      <c r="J58" s="210"/>
      <c r="K58" s="210"/>
      <c r="L58" s="210"/>
      <c r="M58" s="210"/>
      <c r="N58" s="210"/>
      <c r="O58" s="224" t="s">
        <v>36</v>
      </c>
      <c r="P58" s="224"/>
      <c r="Q58" s="224"/>
      <c r="R58" s="224"/>
      <c r="S58" s="224"/>
      <c r="T58" s="224" t="s">
        <v>36</v>
      </c>
      <c r="U58" s="224"/>
      <c r="V58" s="224"/>
      <c r="W58" s="224"/>
      <c r="X58" s="224"/>
      <c r="Y58"/>
      <c r="Z58" s="10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BB58" s="9"/>
      <c r="BC58" s="9"/>
    </row>
    <row r="59" spans="1:55" ht="9" customHeight="1">
      <c r="A59" s="210" t="str">
        <f>Eingabe_!A41</f>
        <v>AK 1.1</v>
      </c>
      <c r="B59" s="210"/>
      <c r="C59" s="210"/>
      <c r="D59" s="210"/>
      <c r="E59" s="210" t="str">
        <f>Eingabe_!E41</f>
        <v>Wand (1.2 m)</v>
      </c>
      <c r="F59" s="210"/>
      <c r="G59" s="210"/>
      <c r="H59" s="210"/>
      <c r="I59" s="210"/>
      <c r="J59" s="210"/>
      <c r="K59" s="210"/>
      <c r="L59" s="210"/>
      <c r="M59" s="210"/>
      <c r="N59" s="210"/>
      <c r="O59" s="231" t="str">
        <f>Eingabe_!O41</f>
        <v>&lt; 1</v>
      </c>
      <c r="P59" s="231"/>
      <c r="Q59" s="231"/>
      <c r="R59" s="231"/>
      <c r="S59" s="231"/>
      <c r="T59" s="231" t="str">
        <f>Eingabe_!T41</f>
        <v>&lt; 1</v>
      </c>
      <c r="U59" s="231"/>
      <c r="V59" s="231"/>
      <c r="W59" s="231"/>
      <c r="X59" s="231"/>
      <c r="Y59"/>
      <c r="Z59" s="10"/>
      <c r="AA59"/>
      <c r="AB59"/>
      <c r="AC59">
        <f>IF(O59="&lt; 1",0,O59)</f>
        <v>0</v>
      </c>
      <c r="AD59"/>
      <c r="AE59"/>
      <c r="AF59"/>
      <c r="AG59"/>
      <c r="AH59"/>
      <c r="AI59"/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BB59" s="9"/>
      <c r="BC59" s="9"/>
    </row>
    <row r="60" spans="1:55" ht="9" customHeight="1">
      <c r="A60" s="210" t="str">
        <f>Eingabe_!A42</f>
        <v>AK 1.2</v>
      </c>
      <c r="B60" s="210"/>
      <c r="C60" s="210"/>
      <c r="D60" s="210"/>
      <c r="E60" s="210" t="str">
        <f>Eingabe_!E42</f>
        <v>linker Arbeitsbereich (0.9 m)</v>
      </c>
      <c r="F60" s="210"/>
      <c r="G60" s="210"/>
      <c r="H60" s="210"/>
      <c r="I60" s="210"/>
      <c r="J60" s="210"/>
      <c r="K60" s="210"/>
      <c r="L60" s="210"/>
      <c r="M60" s="210"/>
      <c r="N60" s="210"/>
      <c r="O60" s="231" t="str">
        <f>Eingabe_!O42</f>
        <v>&lt; 1</v>
      </c>
      <c r="P60" s="231"/>
      <c r="Q60" s="231"/>
      <c r="R60" s="231"/>
      <c r="S60" s="231"/>
      <c r="T60" s="231" t="str">
        <f>Eingabe_!T42</f>
        <v>&lt; 1</v>
      </c>
      <c r="U60" s="231"/>
      <c r="V60" s="231"/>
      <c r="W60" s="231"/>
      <c r="X60" s="231"/>
      <c r="Y60"/>
      <c r="AA60"/>
      <c r="AB60"/>
      <c r="AC60">
        <f t="shared" ref="AC60:AC78" si="6">IF(O60="&lt; 1",0,O60)</f>
        <v>0</v>
      </c>
      <c r="AD60"/>
      <c r="AE60"/>
      <c r="AF60"/>
      <c r="AG60"/>
      <c r="AH60"/>
      <c r="AI60"/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</row>
    <row r="61" spans="1:55" ht="9" customHeight="1">
      <c r="A61" s="210" t="str">
        <f>Eingabe_!A43</f>
        <v>AK 1.3</v>
      </c>
      <c r="B61" s="210"/>
      <c r="C61" s="210"/>
      <c r="D61" s="210"/>
      <c r="E61" s="210" t="str">
        <f>Eingabe_!E43</f>
        <v>zentraler Bereich (0.9 m)</v>
      </c>
      <c r="F61" s="210"/>
      <c r="G61" s="210"/>
      <c r="H61" s="210"/>
      <c r="I61" s="210"/>
      <c r="J61" s="210"/>
      <c r="K61" s="210"/>
      <c r="L61" s="210"/>
      <c r="M61" s="210"/>
      <c r="N61" s="210"/>
      <c r="O61" s="231" t="str">
        <f>Eingabe_!O43</f>
        <v>&lt; 1</v>
      </c>
      <c r="P61" s="231"/>
      <c r="Q61" s="231"/>
      <c r="R61" s="231"/>
      <c r="S61" s="231"/>
      <c r="T61" s="231" t="str">
        <f>Eingabe_!T43</f>
        <v>&lt; 1</v>
      </c>
      <c r="U61" s="231"/>
      <c r="V61" s="231"/>
      <c r="W61" s="231"/>
      <c r="X61" s="231"/>
      <c r="Y61"/>
      <c r="AA61"/>
      <c r="AB61"/>
      <c r="AC61">
        <f t="shared" si="6"/>
        <v>0</v>
      </c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</row>
    <row r="62" spans="1:55" ht="9" customHeight="1">
      <c r="A62" s="210" t="str">
        <f>Eingabe_!A44</f>
        <v>AK 1.4</v>
      </c>
      <c r="B62" s="210"/>
      <c r="C62" s="210"/>
      <c r="D62" s="210"/>
      <c r="E62" s="210" t="str">
        <f>Eingabe_!E44</f>
        <v>rechter Arbeitsbereich (0.9 m)</v>
      </c>
      <c r="F62" s="210"/>
      <c r="G62" s="210"/>
      <c r="H62" s="210"/>
      <c r="I62" s="210"/>
      <c r="J62" s="210"/>
      <c r="K62" s="210"/>
      <c r="L62" s="210"/>
      <c r="M62" s="210"/>
      <c r="N62" s="210"/>
      <c r="O62" s="231" t="str">
        <f>Eingabe_!O44</f>
        <v>&lt; 1</v>
      </c>
      <c r="P62" s="231"/>
      <c r="Q62" s="231"/>
      <c r="R62" s="231"/>
      <c r="S62" s="231"/>
      <c r="T62" s="231" t="str">
        <f>Eingabe_!T44</f>
        <v>&lt; 1</v>
      </c>
      <c r="U62" s="231"/>
      <c r="V62" s="231"/>
      <c r="W62" s="231"/>
      <c r="X62" s="231"/>
      <c r="Y62"/>
      <c r="AA62"/>
      <c r="AB62"/>
      <c r="AC62">
        <f t="shared" si="6"/>
        <v>0</v>
      </c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  <c r="AX62"/>
    </row>
    <row r="63" spans="1:55" ht="9" customHeight="1">
      <c r="A63" s="210" t="str">
        <f>Eingabe_!A45</f>
        <v>AK 1.5</v>
      </c>
      <c r="B63" s="210"/>
      <c r="C63" s="210"/>
      <c r="D63" s="210"/>
      <c r="E63" s="210" t="str">
        <f>Eingabe_!E45</f>
        <v>linker Arbeitsbereich (0.9 m)</v>
      </c>
      <c r="F63" s="210"/>
      <c r="G63" s="210"/>
      <c r="H63" s="210"/>
      <c r="I63" s="210"/>
      <c r="J63" s="210"/>
      <c r="K63" s="210"/>
      <c r="L63" s="210"/>
      <c r="M63" s="210"/>
      <c r="N63" s="210"/>
      <c r="O63" s="231" t="str">
        <f>Eingabe_!O45</f>
        <v>&lt; 1</v>
      </c>
      <c r="P63" s="231"/>
      <c r="Q63" s="231"/>
      <c r="R63" s="231"/>
      <c r="S63" s="231"/>
      <c r="T63" s="231" t="str">
        <f>Eingabe_!T45</f>
        <v>&lt; 1</v>
      </c>
      <c r="U63" s="231"/>
      <c r="V63" s="231"/>
      <c r="W63" s="231"/>
      <c r="X63" s="231"/>
      <c r="Y63"/>
      <c r="AA63"/>
      <c r="AB63"/>
      <c r="AC63">
        <f t="shared" si="6"/>
        <v>0</v>
      </c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  <c r="AX63"/>
    </row>
    <row r="64" spans="1:55" ht="9" customHeight="1">
      <c r="A64" s="210" t="str">
        <f>Eingabe_!A46</f>
        <v>AK 1.6</v>
      </c>
      <c r="B64" s="210"/>
      <c r="C64" s="210"/>
      <c r="D64" s="210"/>
      <c r="E64" s="210" t="str">
        <f>Eingabe_!E46</f>
        <v>zentraler Bereich (0.9 m)</v>
      </c>
      <c r="F64" s="210"/>
      <c r="G64" s="210"/>
      <c r="H64" s="210"/>
      <c r="I64" s="210"/>
      <c r="J64" s="210"/>
      <c r="K64" s="210"/>
      <c r="L64" s="210"/>
      <c r="M64" s="210"/>
      <c r="N64" s="210"/>
      <c r="O64" s="231" t="str">
        <f>Eingabe_!O46</f>
        <v>&lt; 1</v>
      </c>
      <c r="P64" s="231"/>
      <c r="Q64" s="231"/>
      <c r="R64" s="231"/>
      <c r="S64" s="231"/>
      <c r="T64" s="231" t="str">
        <f>Eingabe_!T46</f>
        <v>&lt; 1</v>
      </c>
      <c r="U64" s="231"/>
      <c r="V64" s="231"/>
      <c r="W64" s="231"/>
      <c r="X64" s="231"/>
      <c r="Y64"/>
      <c r="AA64"/>
      <c r="AB64"/>
      <c r="AC64">
        <f t="shared" si="6"/>
        <v>0</v>
      </c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  <c r="AX64"/>
    </row>
    <row r="65" spans="1:55" ht="9" customHeight="1">
      <c r="A65" s="210" t="str">
        <f>Eingabe_!A47</f>
        <v>AK 1.7</v>
      </c>
      <c r="B65" s="210"/>
      <c r="C65" s="210"/>
      <c r="D65" s="210"/>
      <c r="E65" s="210" t="str">
        <f>Eingabe_!E47</f>
        <v>rechter Arbeitsbereich (0.9 m)</v>
      </c>
      <c r="F65" s="210"/>
      <c r="G65" s="210"/>
      <c r="H65" s="210"/>
      <c r="I65" s="210"/>
      <c r="J65" s="210"/>
      <c r="K65" s="210"/>
      <c r="L65" s="210"/>
      <c r="M65" s="210"/>
      <c r="N65" s="210"/>
      <c r="O65" s="231" t="str">
        <f>Eingabe_!O47</f>
        <v>&lt; 1</v>
      </c>
      <c r="P65" s="231"/>
      <c r="Q65" s="231"/>
      <c r="R65" s="231"/>
      <c r="S65" s="231"/>
      <c r="T65" s="231" t="str">
        <f>Eingabe_!T47</f>
        <v>&lt; 1</v>
      </c>
      <c r="U65" s="231"/>
      <c r="V65" s="231"/>
      <c r="W65" s="231"/>
      <c r="X65" s="231"/>
      <c r="Y65"/>
      <c r="Z65" s="10"/>
      <c r="AA65"/>
      <c r="AB65"/>
      <c r="AC65">
        <f t="shared" si="6"/>
        <v>0</v>
      </c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  <c r="AX65"/>
      <c r="BB65" s="9"/>
      <c r="BC65" s="9"/>
    </row>
    <row r="66" spans="1:55" ht="9" customHeight="1">
      <c r="A66" s="210" t="str">
        <f>Eingabe_!A48</f>
        <v>AK 1.8</v>
      </c>
      <c r="B66" s="210"/>
      <c r="C66" s="210"/>
      <c r="D66" s="210"/>
      <c r="E66" s="210" t="str">
        <f>Eingabe_!E48</f>
        <v>Wand (1.2 m)</v>
      </c>
      <c r="F66" s="210"/>
      <c r="G66" s="210"/>
      <c r="H66" s="210"/>
      <c r="I66" s="210"/>
      <c r="J66" s="210"/>
      <c r="K66" s="210"/>
      <c r="L66" s="210"/>
      <c r="M66" s="210"/>
      <c r="N66" s="210"/>
      <c r="O66" s="231" t="str">
        <f>Eingabe_!O48</f>
        <v>&lt; 1</v>
      </c>
      <c r="P66" s="231"/>
      <c r="Q66" s="231"/>
      <c r="R66" s="231"/>
      <c r="S66" s="231"/>
      <c r="T66" s="231" t="str">
        <f>Eingabe_!T48</f>
        <v>&lt; 1</v>
      </c>
      <c r="U66" s="231"/>
      <c r="V66" s="231"/>
      <c r="W66" s="231"/>
      <c r="X66" s="231"/>
      <c r="Y66"/>
      <c r="AA66"/>
      <c r="AB66"/>
      <c r="AC66">
        <f t="shared" si="6"/>
        <v>0</v>
      </c>
      <c r="AD66"/>
      <c r="AE66"/>
      <c r="AF66"/>
      <c r="AG66"/>
      <c r="AH66"/>
      <c r="AI66"/>
      <c r="AJ66"/>
      <c r="AK66"/>
      <c r="AL66"/>
      <c r="AM66"/>
      <c r="AN66"/>
      <c r="AO66"/>
      <c r="AP66"/>
      <c r="AQ66"/>
      <c r="AR66"/>
      <c r="AS66"/>
      <c r="AT66"/>
      <c r="AU66"/>
      <c r="AV66"/>
      <c r="AW66"/>
      <c r="AX66"/>
    </row>
    <row r="67" spans="1:55" ht="9" customHeight="1">
      <c r="A67" s="210" t="s">
        <v>7</v>
      </c>
      <c r="B67" s="210"/>
      <c r="C67" s="210"/>
      <c r="D67" s="210"/>
      <c r="E67" s="210" t="s">
        <v>7</v>
      </c>
      <c r="F67" s="210"/>
      <c r="G67" s="210"/>
      <c r="H67" s="210"/>
      <c r="I67" s="210"/>
      <c r="J67" s="210"/>
      <c r="K67" s="210"/>
      <c r="L67" s="210"/>
      <c r="M67" s="210"/>
      <c r="N67" s="210"/>
      <c r="O67" s="231" t="s">
        <v>7</v>
      </c>
      <c r="P67" s="231"/>
      <c r="Q67" s="231"/>
      <c r="R67" s="231"/>
      <c r="S67" s="231"/>
      <c r="T67" s="231" t="s">
        <v>7</v>
      </c>
      <c r="U67" s="231"/>
      <c r="V67" s="231"/>
      <c r="W67" s="231"/>
      <c r="X67" s="231"/>
      <c r="Y67"/>
      <c r="AA67"/>
      <c r="AB67"/>
      <c r="AC67" t="str">
        <f t="shared" si="6"/>
        <v>-</v>
      </c>
      <c r="AD67"/>
      <c r="AE67"/>
      <c r="AF67"/>
      <c r="AG67"/>
      <c r="AH67"/>
      <c r="AI67"/>
      <c r="AJ67"/>
      <c r="AK67"/>
      <c r="AL67"/>
      <c r="AM67"/>
      <c r="AN67"/>
      <c r="AO67"/>
      <c r="AP67"/>
      <c r="AQ67"/>
      <c r="AR67"/>
      <c r="AS67"/>
      <c r="AT67"/>
      <c r="AU67"/>
      <c r="AV67"/>
      <c r="AW67"/>
      <c r="AX67"/>
    </row>
    <row r="68" spans="1:55" ht="9" customHeight="1">
      <c r="A68" s="210" t="s">
        <v>7</v>
      </c>
      <c r="B68" s="210"/>
      <c r="C68" s="210"/>
      <c r="D68" s="210"/>
      <c r="E68" s="210" t="s">
        <v>7</v>
      </c>
      <c r="F68" s="210"/>
      <c r="G68" s="210"/>
      <c r="H68" s="210"/>
      <c r="I68" s="210"/>
      <c r="J68" s="210"/>
      <c r="K68" s="210"/>
      <c r="L68" s="210"/>
      <c r="M68" s="210"/>
      <c r="N68" s="210"/>
      <c r="O68" s="231" t="s">
        <v>7</v>
      </c>
      <c r="P68" s="231"/>
      <c r="Q68" s="231"/>
      <c r="R68" s="231"/>
      <c r="S68" s="231"/>
      <c r="T68" s="231" t="s">
        <v>7</v>
      </c>
      <c r="U68" s="231"/>
      <c r="V68" s="231"/>
      <c r="W68" s="231"/>
      <c r="X68" s="231"/>
      <c r="Y68"/>
      <c r="AA68"/>
      <c r="AB68"/>
      <c r="AC68" t="str">
        <f t="shared" si="6"/>
        <v>-</v>
      </c>
      <c r="AD68"/>
      <c r="AE68"/>
      <c r="AF68"/>
      <c r="AG68"/>
      <c r="AH68"/>
      <c r="AI68"/>
      <c r="AJ68"/>
      <c r="AK68"/>
      <c r="AL68"/>
      <c r="AM68"/>
      <c r="AN68"/>
      <c r="AO68"/>
      <c r="AP68"/>
      <c r="AQ68"/>
      <c r="AR68"/>
      <c r="AS68"/>
      <c r="AT68"/>
      <c r="AU68"/>
      <c r="AV68"/>
      <c r="AW68"/>
      <c r="AX68"/>
    </row>
    <row r="69" spans="1:55" ht="9" customHeight="1">
      <c r="A69" s="210" t="s">
        <v>7</v>
      </c>
      <c r="B69" s="210"/>
      <c r="C69" s="210"/>
      <c r="D69" s="210"/>
      <c r="E69" s="210" t="s">
        <v>7</v>
      </c>
      <c r="F69" s="210"/>
      <c r="G69" s="210"/>
      <c r="H69" s="210"/>
      <c r="I69" s="210"/>
      <c r="J69" s="210"/>
      <c r="K69" s="210"/>
      <c r="L69" s="210"/>
      <c r="M69" s="210"/>
      <c r="N69" s="210"/>
      <c r="O69" s="231" t="s">
        <v>7</v>
      </c>
      <c r="P69" s="231"/>
      <c r="Q69" s="231"/>
      <c r="R69" s="231"/>
      <c r="S69" s="231"/>
      <c r="T69" s="231" t="s">
        <v>7</v>
      </c>
      <c r="U69" s="231"/>
      <c r="V69" s="231"/>
      <c r="W69" s="231"/>
      <c r="X69" s="231"/>
      <c r="Y69"/>
      <c r="AA69"/>
      <c r="AB69"/>
      <c r="AC69" t="str">
        <f t="shared" si="6"/>
        <v>-</v>
      </c>
      <c r="AD69"/>
      <c r="AE69"/>
      <c r="AF69"/>
      <c r="AG69"/>
      <c r="AH69"/>
      <c r="AI69"/>
      <c r="AJ69"/>
      <c r="AK69"/>
      <c r="AL69"/>
      <c r="AM69"/>
      <c r="AN69"/>
      <c r="AO69"/>
      <c r="AP69"/>
      <c r="AQ69"/>
      <c r="AR69"/>
      <c r="AS69"/>
      <c r="AT69"/>
      <c r="AU69"/>
      <c r="AV69"/>
      <c r="AW69"/>
      <c r="AX69"/>
    </row>
    <row r="70" spans="1:55" ht="9" customHeight="1">
      <c r="A70" s="207" t="s">
        <v>7</v>
      </c>
      <c r="B70" s="208"/>
      <c r="C70" s="208"/>
      <c r="D70" s="209"/>
      <c r="E70" s="210" t="s">
        <v>7</v>
      </c>
      <c r="F70" s="210"/>
      <c r="G70" s="210"/>
      <c r="H70" s="210"/>
      <c r="I70" s="210"/>
      <c r="J70" s="210"/>
      <c r="K70" s="210"/>
      <c r="L70" s="210"/>
      <c r="M70" s="210"/>
      <c r="N70" s="210"/>
      <c r="O70" s="231" t="s">
        <v>7</v>
      </c>
      <c r="P70" s="231"/>
      <c r="Q70" s="231"/>
      <c r="R70" s="231"/>
      <c r="S70" s="231"/>
      <c r="T70" s="231" t="s">
        <v>7</v>
      </c>
      <c r="U70" s="231"/>
      <c r="V70" s="231"/>
      <c r="W70" s="231"/>
      <c r="X70" s="231"/>
      <c r="Y70"/>
      <c r="AA70"/>
      <c r="AB70"/>
      <c r="AC70" t="str">
        <f t="shared" si="6"/>
        <v>-</v>
      </c>
      <c r="AD70"/>
      <c r="AE70"/>
      <c r="AF70"/>
      <c r="AG70"/>
      <c r="AH70"/>
      <c r="AI70"/>
      <c r="AJ70"/>
      <c r="AK70"/>
      <c r="AL70"/>
      <c r="AM70"/>
      <c r="AN70"/>
      <c r="AO70"/>
      <c r="AP70"/>
      <c r="AQ70"/>
      <c r="AR70"/>
      <c r="AS70"/>
      <c r="AT70"/>
      <c r="AU70"/>
      <c r="AV70"/>
      <c r="AW70"/>
      <c r="AX70"/>
    </row>
    <row r="71" spans="1:55" ht="9" customHeight="1">
      <c r="A71" s="207" t="s">
        <v>7</v>
      </c>
      <c r="B71" s="208"/>
      <c r="C71" s="208"/>
      <c r="D71" s="209"/>
      <c r="E71" s="210" t="s">
        <v>7</v>
      </c>
      <c r="F71" s="210"/>
      <c r="G71" s="210"/>
      <c r="H71" s="210"/>
      <c r="I71" s="210"/>
      <c r="J71" s="210"/>
      <c r="K71" s="210"/>
      <c r="L71" s="210"/>
      <c r="M71" s="210"/>
      <c r="N71" s="210"/>
      <c r="O71" s="231" t="s">
        <v>7</v>
      </c>
      <c r="P71" s="231"/>
      <c r="Q71" s="231"/>
      <c r="R71" s="231"/>
      <c r="S71" s="231"/>
      <c r="T71" s="231" t="s">
        <v>7</v>
      </c>
      <c r="U71" s="231"/>
      <c r="V71" s="231"/>
      <c r="W71" s="231"/>
      <c r="X71" s="231"/>
      <c r="Y71"/>
      <c r="AA71"/>
      <c r="AB71"/>
      <c r="AC71" t="str">
        <f t="shared" si="6"/>
        <v>-</v>
      </c>
      <c r="AD71"/>
      <c r="AE71"/>
      <c r="AF71"/>
      <c r="AG71"/>
      <c r="AH71"/>
      <c r="AI71"/>
      <c r="AJ71"/>
      <c r="AK71"/>
      <c r="AL71"/>
      <c r="AM71"/>
      <c r="AN71"/>
      <c r="AO71"/>
      <c r="AP71"/>
      <c r="AQ71"/>
      <c r="AR71"/>
      <c r="AS71"/>
      <c r="AT71"/>
      <c r="AU71"/>
      <c r="AV71"/>
      <c r="AW71"/>
      <c r="AX71"/>
    </row>
    <row r="72" spans="1:55" ht="9" customHeight="1">
      <c r="A72" s="207" t="s">
        <v>7</v>
      </c>
      <c r="B72" s="208"/>
      <c r="C72" s="208"/>
      <c r="D72" s="209"/>
      <c r="E72" s="210" t="s">
        <v>7</v>
      </c>
      <c r="F72" s="210"/>
      <c r="G72" s="210"/>
      <c r="H72" s="210"/>
      <c r="I72" s="210"/>
      <c r="J72" s="210"/>
      <c r="K72" s="210"/>
      <c r="L72" s="210"/>
      <c r="M72" s="210"/>
      <c r="N72" s="210"/>
      <c r="O72" s="231" t="s">
        <v>7</v>
      </c>
      <c r="P72" s="231"/>
      <c r="Q72" s="231"/>
      <c r="R72" s="231"/>
      <c r="S72" s="231"/>
      <c r="T72" s="231" t="s">
        <v>7</v>
      </c>
      <c r="U72" s="231"/>
      <c r="V72" s="231"/>
      <c r="W72" s="231"/>
      <c r="X72" s="231"/>
      <c r="Y72"/>
      <c r="AA72"/>
      <c r="AB72"/>
      <c r="AC72" t="str">
        <f t="shared" si="6"/>
        <v>-</v>
      </c>
      <c r="AD72"/>
      <c r="AE72"/>
      <c r="AF72"/>
      <c r="AG72"/>
      <c r="AH72"/>
      <c r="AI72"/>
      <c r="AJ72"/>
      <c r="AK72"/>
      <c r="AL72"/>
      <c r="AM72"/>
      <c r="AN72"/>
      <c r="AO72"/>
      <c r="AP72"/>
      <c r="AQ72"/>
      <c r="AR72"/>
      <c r="AS72"/>
      <c r="AT72"/>
      <c r="AU72"/>
      <c r="AV72"/>
      <c r="AW72"/>
      <c r="AX72"/>
    </row>
    <row r="73" spans="1:55" ht="9" customHeight="1">
      <c r="A73" s="207" t="s">
        <v>7</v>
      </c>
      <c r="B73" s="208"/>
      <c r="C73" s="208"/>
      <c r="D73" s="209"/>
      <c r="E73" s="210" t="s">
        <v>7</v>
      </c>
      <c r="F73" s="210"/>
      <c r="G73" s="210"/>
      <c r="H73" s="210"/>
      <c r="I73" s="210"/>
      <c r="J73" s="210"/>
      <c r="K73" s="210"/>
      <c r="L73" s="210"/>
      <c r="M73" s="210"/>
      <c r="N73" s="210"/>
      <c r="O73" s="231" t="s">
        <v>7</v>
      </c>
      <c r="P73" s="231"/>
      <c r="Q73" s="231"/>
      <c r="R73" s="231"/>
      <c r="S73" s="231"/>
      <c r="T73" s="231" t="s">
        <v>7</v>
      </c>
      <c r="U73" s="231"/>
      <c r="V73" s="231"/>
      <c r="W73" s="231"/>
      <c r="X73" s="231"/>
      <c r="Y73"/>
      <c r="AA73"/>
      <c r="AB73"/>
      <c r="AC73" t="str">
        <f t="shared" si="6"/>
        <v>-</v>
      </c>
      <c r="AD73"/>
      <c r="AE73"/>
      <c r="AF73"/>
      <c r="AG73"/>
      <c r="AH73"/>
      <c r="AI73"/>
      <c r="AJ73"/>
      <c r="AK73"/>
      <c r="AL73"/>
      <c r="AM73"/>
      <c r="AN73"/>
      <c r="AO73"/>
      <c r="AP73"/>
      <c r="AQ73"/>
      <c r="AR73"/>
      <c r="AS73"/>
      <c r="AT73"/>
      <c r="AU73"/>
      <c r="AV73"/>
      <c r="AW73"/>
      <c r="AX73"/>
    </row>
    <row r="74" spans="1:55" ht="9" customHeight="1">
      <c r="A74" s="207" t="s">
        <v>7</v>
      </c>
      <c r="B74" s="208"/>
      <c r="C74" s="208"/>
      <c r="D74" s="209"/>
      <c r="E74" s="210" t="s">
        <v>7</v>
      </c>
      <c r="F74" s="210"/>
      <c r="G74" s="210"/>
      <c r="H74" s="210"/>
      <c r="I74" s="210"/>
      <c r="J74" s="210"/>
      <c r="K74" s="210"/>
      <c r="L74" s="210"/>
      <c r="M74" s="210"/>
      <c r="N74" s="210"/>
      <c r="O74" s="231" t="s">
        <v>7</v>
      </c>
      <c r="P74" s="231"/>
      <c r="Q74" s="231"/>
      <c r="R74" s="231"/>
      <c r="S74" s="231"/>
      <c r="T74" s="231" t="s">
        <v>7</v>
      </c>
      <c r="U74" s="231"/>
      <c r="V74" s="231"/>
      <c r="W74" s="231"/>
      <c r="X74" s="231"/>
      <c r="Y74"/>
      <c r="AA74"/>
      <c r="AB74"/>
      <c r="AC74" t="str">
        <f t="shared" si="6"/>
        <v>-</v>
      </c>
      <c r="AD74"/>
      <c r="AE74"/>
      <c r="AF74"/>
      <c r="AG74"/>
      <c r="AH74"/>
      <c r="AI74"/>
      <c r="AJ74"/>
      <c r="AK74"/>
      <c r="AL74"/>
      <c r="AM74"/>
      <c r="AN74"/>
      <c r="AO74"/>
      <c r="AP74"/>
      <c r="AQ74"/>
      <c r="AR74"/>
      <c r="AS74"/>
      <c r="AT74"/>
      <c r="AU74"/>
      <c r="AV74"/>
      <c r="AW74"/>
      <c r="AX74"/>
    </row>
    <row r="75" spans="1:55" ht="9" customHeight="1">
      <c r="A75" s="207" t="s">
        <v>7</v>
      </c>
      <c r="B75" s="208"/>
      <c r="C75" s="208"/>
      <c r="D75" s="209"/>
      <c r="E75" s="210" t="s">
        <v>7</v>
      </c>
      <c r="F75" s="210"/>
      <c r="G75" s="210"/>
      <c r="H75" s="210"/>
      <c r="I75" s="210"/>
      <c r="J75" s="210"/>
      <c r="K75" s="210"/>
      <c r="L75" s="210"/>
      <c r="M75" s="210"/>
      <c r="N75" s="210"/>
      <c r="O75" s="231" t="s">
        <v>7</v>
      </c>
      <c r="P75" s="231"/>
      <c r="Q75" s="231"/>
      <c r="R75" s="231"/>
      <c r="S75" s="231"/>
      <c r="T75" s="231" t="s">
        <v>7</v>
      </c>
      <c r="U75" s="231"/>
      <c r="V75" s="231"/>
      <c r="W75" s="231"/>
      <c r="X75" s="231"/>
      <c r="Y75"/>
      <c r="AA75"/>
      <c r="AB75"/>
      <c r="AC75" t="str">
        <f t="shared" si="6"/>
        <v>-</v>
      </c>
      <c r="AD75"/>
      <c r="AE75"/>
      <c r="AF75"/>
      <c r="AG75"/>
      <c r="AH75"/>
      <c r="AI75"/>
      <c r="AJ75"/>
      <c r="AK75"/>
      <c r="AL75"/>
      <c r="AM75"/>
      <c r="AN75"/>
      <c r="AO75"/>
      <c r="AP75"/>
      <c r="AQ75"/>
      <c r="AR75"/>
      <c r="AS75"/>
      <c r="AT75"/>
      <c r="AU75"/>
      <c r="AV75"/>
      <c r="AW75"/>
      <c r="AX75"/>
    </row>
    <row r="76" spans="1:55" ht="9" customHeight="1">
      <c r="A76" s="207" t="s">
        <v>7</v>
      </c>
      <c r="B76" s="208"/>
      <c r="C76" s="208"/>
      <c r="D76" s="209"/>
      <c r="E76" s="210" t="s">
        <v>7</v>
      </c>
      <c r="F76" s="210"/>
      <c r="G76" s="210"/>
      <c r="H76" s="210"/>
      <c r="I76" s="210"/>
      <c r="J76" s="210"/>
      <c r="K76" s="210"/>
      <c r="L76" s="210"/>
      <c r="M76" s="210"/>
      <c r="N76" s="210"/>
      <c r="O76" s="231" t="s">
        <v>7</v>
      </c>
      <c r="P76" s="231"/>
      <c r="Q76" s="231"/>
      <c r="R76" s="231"/>
      <c r="S76" s="231"/>
      <c r="T76" s="231" t="s">
        <v>7</v>
      </c>
      <c r="U76" s="231"/>
      <c r="V76" s="231"/>
      <c r="W76" s="231"/>
      <c r="X76" s="231"/>
      <c r="Y76"/>
      <c r="AA76"/>
      <c r="AB76"/>
      <c r="AC76" t="str">
        <f t="shared" si="6"/>
        <v>-</v>
      </c>
      <c r="AD76"/>
      <c r="AE76"/>
      <c r="AF76"/>
      <c r="AG76"/>
      <c r="AH76"/>
      <c r="AI76"/>
      <c r="AJ76"/>
      <c r="AK76"/>
      <c r="AL76"/>
      <c r="AM76"/>
      <c r="AN76"/>
      <c r="AO76"/>
      <c r="AP76"/>
      <c r="AQ76"/>
      <c r="AR76"/>
      <c r="AS76"/>
      <c r="AT76"/>
      <c r="AU76"/>
      <c r="AV76"/>
      <c r="AW76"/>
      <c r="AX76"/>
    </row>
    <row r="77" spans="1:55" ht="9" customHeight="1">
      <c r="A77" s="207" t="s">
        <v>7</v>
      </c>
      <c r="B77" s="208"/>
      <c r="C77" s="208"/>
      <c r="D77" s="209"/>
      <c r="E77" s="210" t="s">
        <v>7</v>
      </c>
      <c r="F77" s="210"/>
      <c r="G77" s="210"/>
      <c r="H77" s="210"/>
      <c r="I77" s="210"/>
      <c r="J77" s="210"/>
      <c r="K77" s="210"/>
      <c r="L77" s="210"/>
      <c r="M77" s="210"/>
      <c r="N77" s="210"/>
      <c r="O77" s="231" t="s">
        <v>7</v>
      </c>
      <c r="P77" s="231"/>
      <c r="Q77" s="231"/>
      <c r="R77" s="231"/>
      <c r="S77" s="231"/>
      <c r="T77" s="231" t="s">
        <v>7</v>
      </c>
      <c r="U77" s="231"/>
      <c r="V77" s="231"/>
      <c r="W77" s="231"/>
      <c r="X77" s="231"/>
      <c r="Y77"/>
      <c r="AA77"/>
      <c r="AB77"/>
      <c r="AC77" t="str">
        <f t="shared" si="6"/>
        <v>-</v>
      </c>
      <c r="AD77"/>
      <c r="AE77"/>
      <c r="AF77"/>
      <c r="AG77"/>
      <c r="AH77"/>
      <c r="AI77"/>
      <c r="AJ77"/>
      <c r="AK77"/>
      <c r="AL77"/>
      <c r="AM77"/>
      <c r="AN77"/>
      <c r="AO77"/>
      <c r="AP77"/>
      <c r="AQ77"/>
      <c r="AR77"/>
      <c r="AS77"/>
      <c r="AT77"/>
      <c r="AU77"/>
      <c r="AV77"/>
      <c r="AW77"/>
      <c r="AX77"/>
    </row>
    <row r="78" spans="1:55" ht="9" customHeight="1">
      <c r="A78" s="207" t="s">
        <v>7</v>
      </c>
      <c r="B78" s="208"/>
      <c r="C78" s="208"/>
      <c r="D78" s="209"/>
      <c r="E78" s="210" t="s">
        <v>7</v>
      </c>
      <c r="F78" s="210"/>
      <c r="G78" s="210"/>
      <c r="H78" s="210"/>
      <c r="I78" s="210"/>
      <c r="J78" s="210"/>
      <c r="K78" s="210"/>
      <c r="L78" s="210"/>
      <c r="M78" s="210"/>
      <c r="N78" s="210"/>
      <c r="O78" s="231" t="s">
        <v>7</v>
      </c>
      <c r="P78" s="231"/>
      <c r="Q78" s="231"/>
      <c r="R78" s="231"/>
      <c r="S78" s="231"/>
      <c r="T78" s="231" t="s">
        <v>7</v>
      </c>
      <c r="U78" s="231"/>
      <c r="V78" s="231"/>
      <c r="W78" s="231"/>
      <c r="X78" s="231"/>
      <c r="Y78"/>
      <c r="AA78"/>
      <c r="AB78"/>
      <c r="AC78" t="str">
        <f t="shared" si="6"/>
        <v>-</v>
      </c>
      <c r="AD78"/>
      <c r="AE78"/>
      <c r="AF78"/>
      <c r="AG78"/>
      <c r="AH78"/>
      <c r="AI78"/>
      <c r="AJ78"/>
      <c r="AK78"/>
      <c r="AL78"/>
      <c r="AM78"/>
      <c r="AN78"/>
      <c r="AO78"/>
      <c r="AP78"/>
      <c r="AQ78"/>
      <c r="AR78"/>
      <c r="AS78"/>
      <c r="AT78"/>
      <c r="AU78"/>
      <c r="AV78"/>
      <c r="AW78"/>
      <c r="AX78"/>
    </row>
    <row r="79" spans="1:55" s="1" customFormat="1" ht="9" customHeight="1">
      <c r="A79" s="210" t="s">
        <v>78</v>
      </c>
      <c r="B79" s="210"/>
      <c r="C79" s="210"/>
      <c r="D79" s="207"/>
      <c r="E79" s="299"/>
      <c r="F79" s="299"/>
      <c r="G79" s="299"/>
      <c r="H79" s="299"/>
      <c r="I79" s="299"/>
      <c r="J79" s="299"/>
      <c r="K79" s="299"/>
      <c r="L79" s="299"/>
      <c r="M79" s="299"/>
      <c r="N79" s="300"/>
      <c r="O79" s="238" t="str">
        <f>IF((AVERAGE(AA59:AD62)=0),"&lt; 1",(ROUNDUP((AVERAGE(AA59:AD62)),0)))</f>
        <v>&lt; 1</v>
      </c>
      <c r="P79" s="238"/>
      <c r="Q79" s="238"/>
      <c r="R79" s="238"/>
      <c r="S79" s="238"/>
      <c r="T79" s="138"/>
      <c r="U79" s="138"/>
      <c r="V79" s="138"/>
      <c r="W79" s="143"/>
      <c r="X79" s="143"/>
      <c r="Y79" s="116"/>
      <c r="Z79" s="116"/>
      <c r="AA79"/>
      <c r="AB79"/>
      <c r="AC79"/>
      <c r="AD79"/>
      <c r="AE79"/>
      <c r="AF79"/>
      <c r="AG79"/>
      <c r="AH79"/>
      <c r="AI79"/>
      <c r="AJ79"/>
      <c r="AK79"/>
      <c r="AL79"/>
      <c r="AM79"/>
      <c r="AN79"/>
      <c r="AO79"/>
      <c r="AP79"/>
      <c r="AQ79"/>
      <c r="AR79"/>
      <c r="AS79"/>
      <c r="AT79"/>
      <c r="AU79"/>
      <c r="AV79"/>
      <c r="AW79"/>
      <c r="AX79"/>
      <c r="AY79" s="60"/>
      <c r="AZ79" s="60"/>
      <c r="BA79" s="60"/>
      <c r="BB79" s="60"/>
      <c r="BC79" s="60"/>
    </row>
    <row r="80" spans="1:55" s="1" customFormat="1" ht="9" customHeight="1">
      <c r="A80" s="136"/>
      <c r="B80" s="136"/>
      <c r="C80" s="136"/>
      <c r="D80" s="136"/>
      <c r="E80" s="137"/>
      <c r="F80" s="137"/>
      <c r="M80" s="122"/>
      <c r="N80" s="122"/>
      <c r="O80" s="122"/>
      <c r="P80" s="122"/>
      <c r="W80" s="101"/>
      <c r="X80" s="101"/>
      <c r="Y80" s="116"/>
      <c r="Z80" s="116"/>
      <c r="AA80"/>
      <c r="AB80"/>
      <c r="AC80"/>
      <c r="AD80"/>
      <c r="AE80"/>
      <c r="AF80"/>
      <c r="AG80"/>
      <c r="AH80"/>
      <c r="AI80"/>
      <c r="AJ80"/>
      <c r="AK80"/>
      <c r="AL80"/>
      <c r="AM80"/>
      <c r="AN80"/>
      <c r="AO80"/>
      <c r="AP80"/>
      <c r="AQ80"/>
      <c r="AR80"/>
      <c r="AS80"/>
      <c r="AT80"/>
      <c r="AU80"/>
      <c r="AV80"/>
      <c r="AW80"/>
      <c r="AX80"/>
      <c r="AY80" s="60"/>
      <c r="AZ80" s="60"/>
      <c r="BA80" s="60"/>
      <c r="BB80" s="60"/>
      <c r="BC80" s="60"/>
    </row>
    <row r="81" spans="1:50" ht="7.5" customHeight="1">
      <c r="Q81" s="56"/>
      <c r="R81" s="56"/>
      <c r="S81" s="56"/>
      <c r="T81" s="56"/>
      <c r="U81" s="56"/>
      <c r="V81" s="56"/>
      <c r="W81" s="56"/>
      <c r="X81" s="56"/>
      <c r="AA81"/>
      <c r="AB81"/>
      <c r="AC81"/>
      <c r="AD81"/>
      <c r="AE81"/>
      <c r="AF81"/>
      <c r="AG81"/>
      <c r="AH81"/>
      <c r="AI81"/>
      <c r="AJ81"/>
      <c r="AK81"/>
      <c r="AL81"/>
      <c r="AM81"/>
      <c r="AN81"/>
      <c r="AO81"/>
      <c r="AP81"/>
      <c r="AQ81"/>
      <c r="AR81"/>
      <c r="AS81"/>
      <c r="AT81"/>
      <c r="AU81"/>
      <c r="AV81"/>
      <c r="AW81"/>
      <c r="AX81"/>
    </row>
    <row r="82" spans="1:50" ht="9" customHeight="1">
      <c r="A82" s="56" t="s">
        <v>40</v>
      </c>
      <c r="B82" s="39"/>
      <c r="C82" s="118"/>
      <c r="D82" s="118" t="s">
        <v>204</v>
      </c>
      <c r="E82" s="118"/>
      <c r="F82" s="118"/>
      <c r="G82" s="56"/>
      <c r="H82" s="56"/>
      <c r="I82" s="56"/>
      <c r="J82" s="56"/>
      <c r="K82" s="56"/>
      <c r="L82" s="56"/>
      <c r="M82" s="56"/>
      <c r="N82" s="56"/>
      <c r="O82" s="56"/>
      <c r="P82" s="56"/>
      <c r="Q82" s="58"/>
      <c r="R82" s="58"/>
      <c r="S82" s="58"/>
      <c r="T82" s="58"/>
      <c r="U82" s="58"/>
      <c r="V82" s="58"/>
      <c r="W82" s="58"/>
      <c r="X82" s="58"/>
      <c r="AA82"/>
      <c r="AB82"/>
      <c r="AC82"/>
      <c r="AD82"/>
      <c r="AE82"/>
      <c r="AF82"/>
      <c r="AG82"/>
      <c r="AH82"/>
      <c r="AI82"/>
      <c r="AJ82"/>
      <c r="AK82"/>
      <c r="AL82"/>
      <c r="AM82"/>
      <c r="AN82"/>
      <c r="AO82"/>
      <c r="AP82"/>
      <c r="AQ82"/>
      <c r="AR82"/>
      <c r="AS82"/>
      <c r="AT82"/>
      <c r="AU82"/>
      <c r="AV82"/>
      <c r="AW82"/>
      <c r="AX82"/>
    </row>
    <row r="83" spans="1:50" ht="9" customHeight="1">
      <c r="A83" s="58"/>
      <c r="B83" s="58"/>
      <c r="C83" s="58"/>
      <c r="D83" s="58"/>
      <c r="E83" s="58"/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  <c r="U83" s="58"/>
      <c r="V83" s="58"/>
      <c r="W83" s="58"/>
      <c r="X83" s="58"/>
      <c r="AA83"/>
      <c r="AB83"/>
      <c r="AC83"/>
      <c r="AD83"/>
      <c r="AE83"/>
      <c r="AF83"/>
      <c r="AG83"/>
      <c r="AH83"/>
      <c r="AI83"/>
      <c r="AJ83"/>
      <c r="AK83"/>
      <c r="AL83"/>
      <c r="AM83"/>
      <c r="AN83"/>
      <c r="AO83"/>
      <c r="AP83"/>
      <c r="AQ83"/>
      <c r="AR83"/>
      <c r="AS83"/>
      <c r="AT83"/>
      <c r="AU83"/>
      <c r="AV83"/>
      <c r="AW83"/>
      <c r="AX83"/>
    </row>
    <row r="84" spans="1:50" ht="9" customHeight="1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  <c r="U84" s="58"/>
      <c r="V84" s="58"/>
      <c r="W84" s="58"/>
      <c r="X84" s="58"/>
      <c r="AA84"/>
      <c r="AB84"/>
      <c r="AC84"/>
      <c r="AD84"/>
      <c r="AE84"/>
      <c r="AF84"/>
      <c r="AG84"/>
      <c r="AH84"/>
      <c r="AI84"/>
      <c r="AJ84"/>
      <c r="AK84"/>
      <c r="AL84"/>
      <c r="AM84"/>
      <c r="AN84"/>
      <c r="AO84"/>
      <c r="AP84"/>
      <c r="AQ84"/>
      <c r="AR84"/>
      <c r="AS84"/>
      <c r="AT84"/>
      <c r="AU84"/>
      <c r="AV84"/>
      <c r="AW84"/>
      <c r="AX84"/>
    </row>
    <row r="85" spans="1:50" ht="9" customHeight="1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  <c r="T85" s="58"/>
      <c r="U85" s="58"/>
      <c r="V85" s="58"/>
      <c r="W85" s="58"/>
      <c r="X85" s="58"/>
      <c r="AA85"/>
      <c r="AB85"/>
      <c r="AC85"/>
      <c r="AD85"/>
      <c r="AE85"/>
      <c r="AF85"/>
      <c r="AG85"/>
      <c r="AH85"/>
      <c r="AI85"/>
      <c r="AJ85"/>
      <c r="AK85"/>
      <c r="AL85"/>
      <c r="AM85"/>
      <c r="AN85"/>
      <c r="AO85"/>
      <c r="AP85"/>
      <c r="AQ85"/>
      <c r="AR85"/>
      <c r="AS85"/>
      <c r="AT85"/>
      <c r="AU85"/>
      <c r="AV85"/>
      <c r="AW85"/>
      <c r="AX85"/>
    </row>
    <row r="86" spans="1:50" ht="9" customHeight="1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  <c r="T86" s="58"/>
      <c r="U86" s="58"/>
      <c r="V86" s="58"/>
      <c r="W86" s="58"/>
      <c r="X86" s="58"/>
      <c r="AA86"/>
      <c r="AB86"/>
      <c r="AC86"/>
      <c r="AD86"/>
      <c r="AE86"/>
      <c r="AF86"/>
      <c r="AG86"/>
      <c r="AH86"/>
      <c r="AI86"/>
      <c r="AJ86"/>
      <c r="AK86"/>
      <c r="AL86"/>
      <c r="AM86"/>
      <c r="AN86"/>
      <c r="AO86"/>
      <c r="AP86"/>
      <c r="AQ86"/>
      <c r="AR86"/>
      <c r="AS86"/>
      <c r="AT86"/>
      <c r="AU86"/>
      <c r="AV86"/>
      <c r="AW86"/>
      <c r="AX86"/>
    </row>
    <row r="87" spans="1:50" ht="9" customHeight="1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  <c r="T87" s="58"/>
      <c r="U87" s="58"/>
      <c r="V87" s="58"/>
      <c r="W87" s="58"/>
      <c r="X87" s="58"/>
      <c r="AA87"/>
      <c r="AB87"/>
      <c r="AC87"/>
      <c r="AD87"/>
      <c r="AE87"/>
      <c r="AF87"/>
      <c r="AG87"/>
      <c r="AH87"/>
      <c r="AI87"/>
      <c r="AJ87"/>
      <c r="AK87"/>
      <c r="AL87"/>
      <c r="AM87"/>
      <c r="AN87"/>
      <c r="AO87"/>
      <c r="AP87"/>
      <c r="AQ87"/>
      <c r="AR87"/>
      <c r="AS87"/>
      <c r="AT87"/>
      <c r="AU87"/>
      <c r="AV87"/>
      <c r="AW87"/>
      <c r="AX87"/>
    </row>
    <row r="88" spans="1:50" ht="9" customHeight="1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  <c r="T88" s="58"/>
      <c r="U88" s="58"/>
      <c r="V88" s="58"/>
      <c r="W88" s="58"/>
      <c r="X88" s="58"/>
      <c r="AA88"/>
      <c r="AB88"/>
      <c r="AC88"/>
      <c r="AD88"/>
      <c r="AE88"/>
      <c r="AF88"/>
      <c r="AG88"/>
      <c r="AH88"/>
      <c r="AI88"/>
      <c r="AJ88"/>
      <c r="AK88"/>
      <c r="AL88"/>
      <c r="AM88"/>
      <c r="AN88"/>
      <c r="AO88"/>
      <c r="AP88"/>
      <c r="AQ88"/>
      <c r="AR88"/>
      <c r="AS88"/>
      <c r="AT88"/>
      <c r="AU88"/>
      <c r="AV88"/>
      <c r="AW88"/>
      <c r="AX88"/>
    </row>
    <row r="89" spans="1:50" ht="9" customHeight="1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  <c r="T89" s="58"/>
      <c r="U89" s="58"/>
      <c r="V89" s="58"/>
      <c r="W89" s="58"/>
      <c r="X89" s="58"/>
      <c r="AA89"/>
      <c r="AB89"/>
      <c r="AC89"/>
      <c r="AD89"/>
      <c r="AE89"/>
      <c r="AF89"/>
      <c r="AG89"/>
      <c r="AH89"/>
      <c r="AI89"/>
      <c r="AJ89"/>
      <c r="AK89"/>
      <c r="AL89"/>
      <c r="AM89"/>
      <c r="AN89"/>
      <c r="AO89"/>
      <c r="AP89"/>
      <c r="AQ89"/>
      <c r="AR89"/>
      <c r="AS89"/>
      <c r="AT89"/>
      <c r="AU89"/>
      <c r="AV89"/>
      <c r="AW89"/>
      <c r="AX89"/>
    </row>
    <row r="90" spans="1:50" ht="9" customHeight="1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  <c r="T90" s="58"/>
      <c r="U90" s="58"/>
      <c r="V90" s="58"/>
      <c r="W90" s="58"/>
      <c r="X90" s="58"/>
      <c r="AA90"/>
      <c r="AB90"/>
      <c r="AC90"/>
      <c r="AD90"/>
      <c r="AE90"/>
      <c r="AF90"/>
      <c r="AG90"/>
      <c r="AH90"/>
      <c r="AI90"/>
      <c r="AJ90"/>
      <c r="AK90"/>
      <c r="AL90"/>
      <c r="AM90"/>
      <c r="AN90"/>
      <c r="AO90"/>
      <c r="AP90"/>
      <c r="AQ90"/>
      <c r="AR90"/>
      <c r="AS90"/>
      <c r="AT90"/>
      <c r="AU90"/>
      <c r="AV90"/>
      <c r="AW90"/>
      <c r="AX90"/>
    </row>
    <row r="91" spans="1:50" ht="9" customHeight="1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  <c r="T91" s="58"/>
      <c r="U91" s="58"/>
      <c r="V91" s="58"/>
      <c r="W91" s="58"/>
      <c r="X91" s="58"/>
      <c r="AA91"/>
      <c r="AB91"/>
      <c r="AC91"/>
      <c r="AD91"/>
      <c r="AE91"/>
      <c r="AF91"/>
      <c r="AG91"/>
      <c r="AH91"/>
      <c r="AI91"/>
      <c r="AJ91"/>
      <c r="AK91"/>
      <c r="AL91"/>
      <c r="AM91"/>
      <c r="AN91"/>
      <c r="AO91"/>
      <c r="AP91"/>
      <c r="AQ91"/>
      <c r="AR91"/>
      <c r="AS91"/>
      <c r="AT91"/>
      <c r="AU91"/>
      <c r="AV91"/>
      <c r="AW91"/>
      <c r="AX91"/>
    </row>
    <row r="92" spans="1:50" ht="9" customHeight="1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  <c r="T92" s="58"/>
      <c r="U92" s="58"/>
      <c r="V92" s="58"/>
      <c r="W92" s="58"/>
      <c r="X92" s="58"/>
      <c r="AA92"/>
      <c r="AB92"/>
      <c r="AC92"/>
      <c r="AD92"/>
      <c r="AE92"/>
      <c r="AF92"/>
      <c r="AG92"/>
      <c r="AH92"/>
      <c r="AI92"/>
      <c r="AJ92"/>
      <c r="AK92"/>
      <c r="AL92"/>
      <c r="AM92"/>
      <c r="AN92"/>
      <c r="AO92"/>
      <c r="AP92"/>
      <c r="AQ92"/>
      <c r="AR92"/>
      <c r="AS92"/>
      <c r="AT92"/>
      <c r="AU92"/>
      <c r="AV92"/>
      <c r="AW92"/>
      <c r="AX92"/>
    </row>
    <row r="93" spans="1:50" ht="9" customHeight="1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  <c r="T93" s="58"/>
      <c r="U93" s="58"/>
      <c r="V93" s="58"/>
      <c r="W93" s="58"/>
      <c r="X93" s="58"/>
      <c r="AA93"/>
      <c r="AB93"/>
      <c r="AC93"/>
      <c r="AD93"/>
      <c r="AE93"/>
      <c r="AF93"/>
      <c r="AG93"/>
      <c r="AH93"/>
      <c r="AI93"/>
      <c r="AJ93"/>
      <c r="AK93"/>
      <c r="AL93"/>
      <c r="AM93"/>
      <c r="AN93"/>
      <c r="AO93"/>
      <c r="AP93"/>
      <c r="AQ93"/>
      <c r="AR93"/>
      <c r="AS93"/>
      <c r="AT93"/>
      <c r="AU93"/>
      <c r="AV93"/>
      <c r="AW93"/>
      <c r="AX93"/>
    </row>
    <row r="94" spans="1:50" ht="9" customHeight="1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  <c r="T94" s="58"/>
      <c r="U94" s="58"/>
      <c r="V94" s="58"/>
      <c r="W94" s="58"/>
      <c r="X94" s="58"/>
      <c r="AA94"/>
      <c r="AB94"/>
      <c r="AC94"/>
      <c r="AD94"/>
      <c r="AE94"/>
      <c r="AF94"/>
      <c r="AG94"/>
      <c r="AH94"/>
      <c r="AI94"/>
      <c r="AJ94"/>
      <c r="AK94"/>
      <c r="AL94"/>
      <c r="AM94"/>
      <c r="AN94"/>
      <c r="AO94"/>
      <c r="AP94"/>
      <c r="AQ94"/>
      <c r="AR94"/>
      <c r="AS94"/>
      <c r="AT94"/>
      <c r="AU94"/>
      <c r="AV94"/>
      <c r="AW94"/>
      <c r="AX94"/>
    </row>
    <row r="95" spans="1:50" ht="9" customHeight="1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  <c r="T95" s="58"/>
      <c r="U95" s="58"/>
      <c r="V95" s="58"/>
      <c r="W95" s="58"/>
      <c r="X95" s="58"/>
      <c r="AA95"/>
      <c r="AB95"/>
      <c r="AC95"/>
      <c r="AD95"/>
      <c r="AE95"/>
      <c r="AF95"/>
      <c r="AG95"/>
      <c r="AH95"/>
      <c r="AI95"/>
      <c r="AJ95"/>
      <c r="AK95"/>
      <c r="AL95"/>
      <c r="AM95"/>
      <c r="AN95"/>
      <c r="AO95"/>
      <c r="AP95"/>
      <c r="AQ95"/>
      <c r="AR95"/>
      <c r="AS95"/>
      <c r="AT95"/>
      <c r="AU95"/>
      <c r="AV95"/>
      <c r="AW95"/>
      <c r="AX95"/>
    </row>
    <row r="96" spans="1:50" ht="9" customHeight="1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  <c r="T96" s="58"/>
      <c r="U96" s="58"/>
      <c r="V96" s="58"/>
      <c r="W96" s="58"/>
      <c r="X96" s="58"/>
      <c r="AA96"/>
      <c r="AB96"/>
      <c r="AC96"/>
      <c r="AD96"/>
      <c r="AE96"/>
      <c r="AF96"/>
      <c r="AG96"/>
      <c r="AH96"/>
      <c r="AI96"/>
      <c r="AJ96"/>
      <c r="AK96"/>
      <c r="AL96"/>
      <c r="AM96"/>
      <c r="AN96"/>
      <c r="AO96"/>
      <c r="AP96"/>
      <c r="AQ96"/>
      <c r="AR96"/>
      <c r="AS96"/>
      <c r="AT96"/>
      <c r="AU96"/>
      <c r="AV96"/>
      <c r="AW96"/>
      <c r="AX96"/>
    </row>
    <row r="97" spans="1:50" ht="9" customHeight="1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  <c r="T97" s="58"/>
      <c r="U97" s="58"/>
      <c r="V97" s="58"/>
      <c r="W97" s="58"/>
      <c r="X97" s="58"/>
      <c r="AA97"/>
      <c r="AB97"/>
      <c r="AC97"/>
      <c r="AD97"/>
      <c r="AE97"/>
      <c r="AF97"/>
      <c r="AG97"/>
      <c r="AH97"/>
      <c r="AI97"/>
      <c r="AJ97"/>
      <c r="AK97"/>
      <c r="AL97"/>
      <c r="AM97"/>
      <c r="AN97"/>
      <c r="AO97"/>
      <c r="AP97"/>
      <c r="AQ97"/>
      <c r="AR97"/>
      <c r="AS97"/>
      <c r="AT97"/>
      <c r="AU97"/>
      <c r="AV97"/>
      <c r="AW97"/>
      <c r="AX97"/>
    </row>
    <row r="98" spans="1:50" ht="9" customHeight="1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  <c r="T98" s="58"/>
      <c r="U98" s="58"/>
      <c r="V98" s="58"/>
      <c r="W98" s="58"/>
      <c r="X98" s="58"/>
      <c r="AA98"/>
      <c r="AB98"/>
      <c r="AC98"/>
      <c r="AD98"/>
      <c r="AE98"/>
      <c r="AF98"/>
      <c r="AG98"/>
      <c r="AH98"/>
      <c r="AI98"/>
      <c r="AJ98"/>
      <c r="AK98"/>
      <c r="AL98"/>
      <c r="AM98"/>
      <c r="AN98"/>
      <c r="AO98"/>
      <c r="AP98"/>
      <c r="AQ98"/>
      <c r="AR98"/>
      <c r="AS98"/>
      <c r="AT98"/>
      <c r="AU98"/>
      <c r="AV98"/>
      <c r="AW98"/>
      <c r="AX98"/>
    </row>
    <row r="99" spans="1:50" ht="9" customHeight="1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  <c r="T99" s="58"/>
      <c r="U99" s="58"/>
      <c r="V99" s="58"/>
      <c r="W99" s="58"/>
      <c r="X99" s="58"/>
      <c r="AA99"/>
      <c r="AB99"/>
      <c r="AC99"/>
      <c r="AD99"/>
      <c r="AE99"/>
      <c r="AF99"/>
      <c r="AG99"/>
      <c r="AH99"/>
      <c r="AI99"/>
      <c r="AJ99"/>
      <c r="AK99"/>
      <c r="AL99"/>
      <c r="AM99"/>
      <c r="AN99"/>
      <c r="AO99"/>
      <c r="AP99"/>
      <c r="AQ99"/>
      <c r="AR99"/>
      <c r="AS99"/>
      <c r="AT99"/>
      <c r="AU99"/>
      <c r="AV99"/>
      <c r="AW99"/>
      <c r="AX99"/>
    </row>
    <row r="100" spans="1:50" ht="9" customHeight="1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  <c r="T100" s="58"/>
      <c r="U100" s="58"/>
      <c r="V100" s="58"/>
      <c r="W100" s="58"/>
      <c r="X100" s="58"/>
      <c r="AA100"/>
      <c r="AB100"/>
      <c r="AC100"/>
      <c r="AD100"/>
      <c r="AE100"/>
      <c r="AF100"/>
      <c r="AG100"/>
      <c r="AH100"/>
      <c r="AI100"/>
      <c r="AJ100"/>
      <c r="AK100"/>
      <c r="AL100"/>
      <c r="AM100"/>
      <c r="AN100"/>
      <c r="AO100"/>
      <c r="AP100"/>
      <c r="AQ100"/>
      <c r="AR100"/>
      <c r="AS100"/>
      <c r="AT100"/>
      <c r="AU100"/>
      <c r="AV100"/>
      <c r="AW100"/>
      <c r="AX100"/>
    </row>
    <row r="101" spans="1:50" ht="9" customHeight="1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  <c r="T101" s="58"/>
      <c r="U101" s="58"/>
      <c r="V101" s="58"/>
      <c r="W101" s="58"/>
      <c r="X101" s="58"/>
      <c r="AA101"/>
      <c r="AB101"/>
      <c r="AC101"/>
      <c r="AD101"/>
      <c r="AE101"/>
      <c r="AF101"/>
      <c r="AG101"/>
      <c r="AH101"/>
      <c r="AI101"/>
      <c r="AJ101"/>
      <c r="AK101"/>
      <c r="AL101"/>
      <c r="AM101"/>
      <c r="AN101"/>
      <c r="AO101"/>
      <c r="AP101"/>
      <c r="AQ101"/>
      <c r="AR101"/>
      <c r="AS101"/>
      <c r="AT101"/>
      <c r="AU101"/>
      <c r="AV101"/>
      <c r="AW101"/>
      <c r="AX101"/>
    </row>
    <row r="102" spans="1:50" ht="9" customHeight="1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  <c r="T102" s="58"/>
      <c r="U102" s="58"/>
      <c r="V102" s="58"/>
      <c r="W102" s="58"/>
      <c r="X102" s="58"/>
      <c r="AA102"/>
      <c r="AB102"/>
      <c r="AC102"/>
      <c r="AD102"/>
      <c r="AE102"/>
      <c r="AF102"/>
      <c r="AG102"/>
      <c r="AH102"/>
      <c r="AI102"/>
      <c r="AJ102"/>
      <c r="AK102"/>
      <c r="AL102"/>
      <c r="AM102"/>
      <c r="AN102"/>
      <c r="AO102"/>
      <c r="AP102"/>
      <c r="AQ102"/>
      <c r="AR102"/>
      <c r="AS102"/>
      <c r="AT102"/>
      <c r="AU102"/>
      <c r="AV102"/>
      <c r="AW102"/>
      <c r="AX102"/>
    </row>
    <row r="103" spans="1:50" ht="9" customHeight="1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  <c r="T103" s="58"/>
      <c r="U103" s="58"/>
      <c r="V103" s="58"/>
      <c r="W103" s="58"/>
      <c r="X103" s="58"/>
      <c r="AA103"/>
      <c r="AB103"/>
      <c r="AC103"/>
      <c r="AD103"/>
      <c r="AE103"/>
      <c r="AF103"/>
      <c r="AG103"/>
      <c r="AH103"/>
      <c r="AI103"/>
      <c r="AJ103"/>
      <c r="AK103"/>
      <c r="AL103"/>
      <c r="AM103"/>
      <c r="AN103"/>
      <c r="AO103"/>
      <c r="AP103"/>
      <c r="AQ103"/>
      <c r="AR103"/>
      <c r="AS103"/>
      <c r="AT103"/>
      <c r="AU103"/>
      <c r="AV103"/>
      <c r="AW103"/>
      <c r="AX103"/>
    </row>
    <row r="104" spans="1:50" ht="9" customHeight="1">
      <c r="A104" s="58"/>
      <c r="B104" s="58"/>
      <c r="C104" s="58"/>
      <c r="D104" s="58"/>
      <c r="E104" s="58"/>
      <c r="F104" s="58"/>
      <c r="G104" s="58"/>
      <c r="H104" s="58"/>
      <c r="I104" s="58"/>
      <c r="J104" s="58"/>
      <c r="K104" s="58"/>
      <c r="L104" s="58"/>
      <c r="M104" s="58"/>
      <c r="N104" s="58"/>
      <c r="O104" s="58"/>
      <c r="P104" s="58"/>
      <c r="Q104" s="58"/>
      <c r="R104" s="58"/>
      <c r="S104" s="58"/>
      <c r="T104" s="58"/>
      <c r="U104" s="58"/>
      <c r="V104" s="58"/>
      <c r="W104" s="58"/>
      <c r="X104" s="58"/>
      <c r="AA104"/>
      <c r="AB104"/>
      <c r="AC104"/>
      <c r="AD104"/>
      <c r="AE104"/>
      <c r="AF104"/>
      <c r="AG104"/>
      <c r="AH104"/>
      <c r="AI104"/>
      <c r="AJ104"/>
      <c r="AK104"/>
      <c r="AL104"/>
      <c r="AM104"/>
      <c r="AN104"/>
      <c r="AO104"/>
      <c r="AP104"/>
      <c r="AQ104"/>
      <c r="AR104"/>
      <c r="AS104"/>
      <c r="AT104"/>
      <c r="AU104"/>
      <c r="AV104"/>
      <c r="AW104"/>
      <c r="AX104"/>
    </row>
    <row r="105" spans="1:50" ht="9" customHeight="1">
      <c r="A105" s="58"/>
      <c r="B105" s="58"/>
      <c r="C105" s="58"/>
      <c r="D105" s="58"/>
      <c r="E105" s="58"/>
      <c r="F105" s="58"/>
      <c r="G105" s="58"/>
      <c r="H105" s="58"/>
      <c r="I105" s="58"/>
      <c r="J105" s="58"/>
      <c r="K105" s="58"/>
      <c r="L105" s="58"/>
      <c r="M105" s="58"/>
      <c r="N105" s="58"/>
      <c r="O105" s="58"/>
      <c r="P105" s="58"/>
      <c r="Q105" s="58"/>
      <c r="R105" s="58"/>
      <c r="S105" s="58"/>
      <c r="T105" s="58"/>
      <c r="U105" s="58"/>
      <c r="V105" s="58"/>
      <c r="W105" s="58"/>
      <c r="X105" s="58"/>
      <c r="AA105"/>
      <c r="AB105"/>
      <c r="AC105"/>
      <c r="AD105"/>
      <c r="AE105"/>
      <c r="AF105"/>
      <c r="AG105"/>
      <c r="AH105"/>
      <c r="AI105"/>
      <c r="AJ105"/>
      <c r="AK105"/>
      <c r="AL105"/>
      <c r="AM105"/>
      <c r="AN105"/>
      <c r="AO105"/>
      <c r="AP105"/>
      <c r="AQ105"/>
      <c r="AR105"/>
      <c r="AS105"/>
      <c r="AT105"/>
      <c r="AU105"/>
      <c r="AV105"/>
      <c r="AW105"/>
      <c r="AX105"/>
    </row>
    <row r="106" spans="1:50" ht="9" customHeight="1">
      <c r="A106" s="58"/>
      <c r="B106" s="58"/>
      <c r="C106" s="58"/>
      <c r="D106" s="58"/>
      <c r="E106" s="58"/>
      <c r="F106" s="58"/>
      <c r="G106" s="58"/>
      <c r="H106" s="58"/>
      <c r="I106" s="58"/>
      <c r="J106" s="58"/>
      <c r="K106" s="58"/>
      <c r="L106" s="58"/>
      <c r="M106" s="58"/>
      <c r="N106" s="58"/>
      <c r="O106" s="58"/>
      <c r="P106" s="58"/>
      <c r="Q106" s="58"/>
      <c r="R106" s="58"/>
      <c r="S106" s="58"/>
      <c r="T106" s="58"/>
      <c r="U106" s="58"/>
      <c r="V106" s="58"/>
      <c r="W106" s="58"/>
      <c r="X106" s="58"/>
      <c r="AA106"/>
      <c r="AB106"/>
      <c r="AC106"/>
      <c r="AD106"/>
      <c r="AE106"/>
      <c r="AF106"/>
      <c r="AG106"/>
      <c r="AH106"/>
      <c r="AI106"/>
      <c r="AJ106"/>
      <c r="AK106"/>
      <c r="AL106"/>
      <c r="AM106"/>
      <c r="AN106"/>
      <c r="AO106"/>
      <c r="AP106"/>
      <c r="AQ106"/>
      <c r="AR106"/>
      <c r="AS106"/>
      <c r="AT106"/>
      <c r="AU106"/>
      <c r="AV106"/>
      <c r="AW106"/>
      <c r="AX106"/>
    </row>
    <row r="107" spans="1:50" ht="9" customHeight="1">
      <c r="A107" s="58"/>
      <c r="B107" s="58"/>
      <c r="C107" s="58"/>
      <c r="D107" s="58"/>
      <c r="E107" s="58"/>
      <c r="F107" s="58"/>
      <c r="G107" s="58"/>
      <c r="H107" s="58"/>
      <c r="I107" s="58"/>
      <c r="J107" s="58"/>
      <c r="K107" s="58"/>
      <c r="L107" s="58"/>
      <c r="M107" s="58"/>
      <c r="N107" s="58"/>
      <c r="O107" s="58"/>
      <c r="P107" s="58"/>
      <c r="Q107" s="58"/>
      <c r="R107" s="58"/>
      <c r="S107" s="58"/>
      <c r="T107" s="58"/>
      <c r="U107" s="58"/>
      <c r="V107" s="58"/>
      <c r="W107" s="58"/>
      <c r="X107" s="58"/>
      <c r="AA107"/>
      <c r="AB107"/>
      <c r="AC107"/>
      <c r="AD107"/>
      <c r="AE107"/>
      <c r="AF107"/>
      <c r="AG107"/>
      <c r="AH107"/>
      <c r="AI107"/>
      <c r="AJ107"/>
      <c r="AK107"/>
      <c r="AL107"/>
      <c r="AM107"/>
      <c r="AN107"/>
      <c r="AO107"/>
      <c r="AP107"/>
      <c r="AQ107"/>
      <c r="AR107"/>
      <c r="AS107"/>
      <c r="AT107"/>
      <c r="AU107"/>
      <c r="AV107"/>
      <c r="AW107"/>
      <c r="AX107"/>
    </row>
    <row r="108" spans="1:50" ht="9" customHeight="1">
      <c r="A108" s="58"/>
      <c r="B108" s="58"/>
      <c r="C108" s="58"/>
      <c r="D108" s="58"/>
      <c r="E108" s="58"/>
      <c r="F108" s="58"/>
      <c r="G108" s="58"/>
      <c r="H108" s="58"/>
      <c r="I108" s="58"/>
      <c r="J108" s="58"/>
      <c r="K108" s="58"/>
      <c r="L108" s="58"/>
      <c r="M108" s="58"/>
      <c r="N108" s="58"/>
      <c r="O108" s="58"/>
      <c r="P108" s="58"/>
      <c r="Q108" s="58"/>
      <c r="R108" s="58"/>
      <c r="S108" s="58"/>
      <c r="T108" s="58"/>
      <c r="U108" s="58"/>
      <c r="V108" s="58"/>
      <c r="W108" s="58"/>
      <c r="X108" s="58"/>
      <c r="AA108"/>
      <c r="AB108"/>
      <c r="AC108"/>
      <c r="AD108"/>
      <c r="AE108"/>
      <c r="AF108"/>
      <c r="AG108"/>
      <c r="AH108"/>
      <c r="AI108"/>
      <c r="AJ108"/>
      <c r="AK108"/>
      <c r="AL108"/>
      <c r="AM108"/>
      <c r="AN108"/>
      <c r="AO108"/>
      <c r="AP108"/>
      <c r="AQ108"/>
      <c r="AR108"/>
      <c r="AS108"/>
      <c r="AT108"/>
      <c r="AU108"/>
      <c r="AV108"/>
      <c r="AW108"/>
      <c r="AX108"/>
    </row>
    <row r="109" spans="1:50" ht="9" customHeight="1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  <c r="T109" s="58"/>
      <c r="U109" s="58"/>
      <c r="V109" s="58"/>
      <c r="W109" s="58"/>
      <c r="X109" s="58"/>
      <c r="AA109"/>
      <c r="AB109"/>
      <c r="AC109"/>
      <c r="AD109"/>
      <c r="AE109"/>
      <c r="AF109"/>
      <c r="AG109"/>
      <c r="AH109"/>
      <c r="AI109"/>
      <c r="AJ109"/>
      <c r="AK109"/>
      <c r="AL109"/>
      <c r="AM109"/>
      <c r="AN109"/>
      <c r="AO109"/>
      <c r="AP109"/>
      <c r="AQ109"/>
      <c r="AR109"/>
      <c r="AS109"/>
      <c r="AT109"/>
      <c r="AU109"/>
      <c r="AV109"/>
      <c r="AW109"/>
      <c r="AX109"/>
    </row>
    <row r="110" spans="1:50" ht="9" customHeight="1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  <c r="T110" s="58"/>
      <c r="U110" s="58"/>
      <c r="V110" s="58"/>
      <c r="W110" s="58"/>
      <c r="X110" s="58"/>
      <c r="AA110"/>
      <c r="AB110"/>
      <c r="AC110"/>
      <c r="AD110"/>
      <c r="AE110"/>
      <c r="AF110"/>
      <c r="AG110"/>
      <c r="AH110"/>
      <c r="AI110"/>
      <c r="AJ110"/>
      <c r="AK110"/>
      <c r="AL110"/>
      <c r="AM110"/>
      <c r="AN110"/>
      <c r="AO110"/>
      <c r="AP110"/>
      <c r="AQ110"/>
      <c r="AR110"/>
      <c r="AS110"/>
      <c r="AT110"/>
      <c r="AU110"/>
      <c r="AV110"/>
      <c r="AW110"/>
      <c r="AX110"/>
    </row>
    <row r="111" spans="1:50" ht="9" customHeight="1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  <c r="T111" s="58"/>
      <c r="U111" s="58"/>
      <c r="V111" s="58"/>
      <c r="W111" s="58"/>
      <c r="X111" s="58"/>
      <c r="AA111"/>
      <c r="AB111"/>
      <c r="AC111"/>
      <c r="AD111"/>
      <c r="AE111"/>
      <c r="AF111"/>
      <c r="AG111"/>
      <c r="AH111"/>
      <c r="AI111"/>
      <c r="AJ111"/>
      <c r="AK111"/>
      <c r="AL111"/>
      <c r="AM111"/>
      <c r="AN111"/>
      <c r="AO111"/>
      <c r="AP111"/>
      <c r="AQ111"/>
      <c r="AR111"/>
      <c r="AS111"/>
      <c r="AT111"/>
      <c r="AU111"/>
      <c r="AV111"/>
      <c r="AW111"/>
      <c r="AX111"/>
    </row>
    <row r="112" spans="1:50" ht="9" customHeight="1">
      <c r="A112" s="58"/>
      <c r="B112" s="58"/>
      <c r="C112" s="58"/>
      <c r="D112" s="58"/>
      <c r="E112" s="58"/>
      <c r="F112" s="58"/>
      <c r="G112" s="58"/>
      <c r="H112" s="58"/>
      <c r="I112" s="58"/>
      <c r="J112" s="58"/>
      <c r="K112" s="58"/>
      <c r="L112" s="58"/>
      <c r="M112" s="58"/>
      <c r="N112" s="58"/>
      <c r="O112" s="58"/>
      <c r="P112" s="58"/>
      <c r="Q112" s="58"/>
      <c r="R112" s="58"/>
      <c r="S112" s="58"/>
      <c r="T112" s="58"/>
      <c r="U112" s="58"/>
      <c r="V112" s="58"/>
      <c r="W112" s="58"/>
      <c r="X112" s="58"/>
      <c r="AA112"/>
      <c r="AB112"/>
      <c r="AC112"/>
      <c r="AD112"/>
      <c r="AE112"/>
      <c r="AF112"/>
      <c r="AG112"/>
      <c r="AH112"/>
      <c r="AI112"/>
      <c r="AJ112"/>
      <c r="AK112"/>
      <c r="AL112"/>
      <c r="AM112"/>
      <c r="AN112"/>
      <c r="AO112"/>
      <c r="AP112"/>
      <c r="AQ112"/>
      <c r="AR112"/>
      <c r="AS112"/>
      <c r="AT112"/>
      <c r="AU112"/>
      <c r="AV112"/>
      <c r="AW112"/>
      <c r="AX112"/>
    </row>
    <row r="113" spans="1:50" ht="9" customHeight="1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  <c r="T113" s="58"/>
      <c r="U113" s="58"/>
      <c r="V113" s="58"/>
      <c r="W113" s="58"/>
      <c r="X113" s="58"/>
      <c r="AA113"/>
      <c r="AB113"/>
      <c r="AC113"/>
      <c r="AD113"/>
      <c r="AE113"/>
      <c r="AF113"/>
      <c r="AG113"/>
      <c r="AH113"/>
      <c r="AI113"/>
      <c r="AJ113"/>
      <c r="AK113"/>
      <c r="AL113"/>
      <c r="AM113"/>
      <c r="AN113"/>
      <c r="AO113"/>
      <c r="AP113"/>
      <c r="AQ113"/>
      <c r="AR113"/>
      <c r="AS113"/>
      <c r="AT113"/>
      <c r="AU113"/>
      <c r="AV113"/>
      <c r="AW113"/>
      <c r="AX113"/>
    </row>
    <row r="114" spans="1:50" ht="9" customHeight="1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  <c r="T114" s="58"/>
      <c r="U114" s="58"/>
      <c r="V114" s="58"/>
      <c r="W114" s="58"/>
      <c r="X114" s="58"/>
      <c r="AA114"/>
      <c r="AB114"/>
      <c r="AC114"/>
      <c r="AD114"/>
      <c r="AE114"/>
      <c r="AF114"/>
      <c r="AG114"/>
      <c r="AH114"/>
      <c r="AI114"/>
      <c r="AJ114"/>
      <c r="AK114"/>
      <c r="AL114"/>
      <c r="AM114"/>
      <c r="AN114"/>
      <c r="AO114"/>
      <c r="AP114"/>
      <c r="AQ114"/>
      <c r="AR114"/>
      <c r="AS114"/>
      <c r="AT114"/>
      <c r="AU114"/>
      <c r="AV114"/>
      <c r="AW114"/>
      <c r="AX114"/>
    </row>
    <row r="115" spans="1:50" ht="9" customHeight="1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  <c r="T115" s="58"/>
      <c r="U115" s="58"/>
      <c r="V115" s="58"/>
      <c r="W115" s="58"/>
      <c r="X115" s="58"/>
      <c r="AA115"/>
      <c r="AB115"/>
      <c r="AC115"/>
      <c r="AD115"/>
      <c r="AE115"/>
      <c r="AF115"/>
      <c r="AG115"/>
      <c r="AH115"/>
      <c r="AI115"/>
      <c r="AJ115"/>
      <c r="AK115"/>
      <c r="AL115"/>
      <c r="AM115"/>
      <c r="AN115"/>
      <c r="AO115"/>
      <c r="AP115"/>
      <c r="AQ115"/>
      <c r="AR115"/>
      <c r="AS115"/>
      <c r="AT115"/>
      <c r="AU115"/>
      <c r="AV115"/>
      <c r="AW115"/>
      <c r="AX115"/>
    </row>
    <row r="116" spans="1:50" ht="9" customHeight="1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  <c r="T116" s="58"/>
      <c r="U116" s="58"/>
      <c r="V116" s="58"/>
      <c r="W116" s="58"/>
      <c r="X116" s="58"/>
      <c r="AA116"/>
      <c r="AB116"/>
      <c r="AC116"/>
      <c r="AD116"/>
      <c r="AE116"/>
      <c r="AF116"/>
      <c r="AG116"/>
      <c r="AH116"/>
      <c r="AI116"/>
      <c r="AJ116"/>
      <c r="AK116"/>
      <c r="AL116"/>
      <c r="AM116"/>
      <c r="AN116"/>
      <c r="AO116"/>
      <c r="AP116"/>
      <c r="AQ116"/>
      <c r="AR116"/>
      <c r="AS116"/>
      <c r="AT116"/>
      <c r="AU116"/>
      <c r="AV116"/>
      <c r="AW116"/>
      <c r="AX116"/>
    </row>
    <row r="117" spans="1:50" ht="9" customHeight="1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  <c r="T117" s="58"/>
      <c r="U117" s="58"/>
      <c r="V117" s="58"/>
      <c r="W117" s="58"/>
      <c r="X117" s="58"/>
      <c r="AA117"/>
      <c r="AB117"/>
      <c r="AC117"/>
      <c r="AD117"/>
      <c r="AE117"/>
      <c r="AF117"/>
      <c r="AG117"/>
      <c r="AH117"/>
      <c r="AI117"/>
      <c r="AJ117"/>
      <c r="AK117"/>
      <c r="AL117"/>
      <c r="AM117"/>
      <c r="AN117"/>
      <c r="AO117"/>
      <c r="AP117"/>
      <c r="AQ117"/>
      <c r="AR117"/>
      <c r="AS117"/>
      <c r="AT117"/>
      <c r="AU117"/>
      <c r="AV117"/>
      <c r="AW117"/>
      <c r="AX117"/>
    </row>
    <row r="118" spans="1:50" ht="9" customHeight="1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  <c r="T118" s="58"/>
      <c r="U118" s="58"/>
      <c r="V118" s="58"/>
      <c r="W118" s="58"/>
      <c r="X118" s="58"/>
      <c r="AA118"/>
      <c r="AB118"/>
      <c r="AC118"/>
      <c r="AD118"/>
      <c r="AE118"/>
      <c r="AF118"/>
      <c r="AG118"/>
      <c r="AH118"/>
      <c r="AI118"/>
      <c r="AJ118"/>
      <c r="AK118"/>
      <c r="AL118"/>
      <c r="AM118"/>
      <c r="AN118"/>
      <c r="AO118"/>
      <c r="AP118"/>
      <c r="AQ118"/>
      <c r="AR118"/>
      <c r="AS118"/>
      <c r="AT118"/>
      <c r="AU118"/>
      <c r="AV118"/>
      <c r="AW118"/>
      <c r="AX118"/>
    </row>
    <row r="119" spans="1:50" ht="9" customHeight="1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  <c r="T119" s="58"/>
      <c r="U119" s="58"/>
      <c r="V119" s="58"/>
      <c r="W119" s="58"/>
      <c r="X119" s="58"/>
      <c r="AA119"/>
      <c r="AB119"/>
      <c r="AC119"/>
      <c r="AD119"/>
      <c r="AE119"/>
      <c r="AF119"/>
      <c r="AG119"/>
      <c r="AH119"/>
      <c r="AI119"/>
      <c r="AJ119"/>
      <c r="AK119"/>
      <c r="AL119"/>
      <c r="AM119"/>
      <c r="AN119"/>
      <c r="AO119"/>
      <c r="AP119"/>
      <c r="AQ119"/>
      <c r="AR119"/>
      <c r="AS119"/>
      <c r="AT119"/>
      <c r="AU119"/>
      <c r="AV119"/>
      <c r="AW119"/>
      <c r="AX119"/>
    </row>
    <row r="120" spans="1:50" ht="9" customHeight="1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  <c r="T120" s="58"/>
      <c r="U120" s="58"/>
      <c r="V120" s="58"/>
      <c r="W120" s="58"/>
      <c r="X120" s="58"/>
      <c r="AA120"/>
      <c r="AB120"/>
      <c r="AC120"/>
      <c r="AD120"/>
      <c r="AE120"/>
      <c r="AF120"/>
      <c r="AG120"/>
      <c r="AH120"/>
      <c r="AI120"/>
      <c r="AJ120"/>
      <c r="AK120"/>
      <c r="AL120"/>
      <c r="AM120"/>
      <c r="AN120"/>
      <c r="AO120"/>
      <c r="AP120"/>
      <c r="AQ120"/>
      <c r="AR120"/>
      <c r="AS120"/>
      <c r="AT120"/>
      <c r="AU120"/>
      <c r="AV120"/>
      <c r="AW120"/>
      <c r="AX120"/>
    </row>
    <row r="121" spans="1:50" ht="9" customHeight="1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  <c r="T121" s="58"/>
      <c r="U121" s="58"/>
      <c r="V121" s="58"/>
      <c r="W121" s="58"/>
      <c r="X121" s="58"/>
      <c r="AA121"/>
      <c r="AB121"/>
      <c r="AC121"/>
      <c r="AD121"/>
      <c r="AE121"/>
      <c r="AF121"/>
      <c r="AG121"/>
      <c r="AH121"/>
      <c r="AI121"/>
      <c r="AJ121"/>
      <c r="AK121"/>
      <c r="AL121"/>
      <c r="AM121"/>
      <c r="AN121"/>
      <c r="AO121"/>
      <c r="AP121"/>
      <c r="AQ121"/>
      <c r="AR121"/>
      <c r="AS121"/>
      <c r="AT121"/>
      <c r="AU121"/>
      <c r="AV121"/>
      <c r="AW121"/>
      <c r="AX121"/>
    </row>
    <row r="122" spans="1:50" ht="9" customHeight="1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  <c r="T122" s="58"/>
      <c r="U122" s="58"/>
      <c r="V122" s="58"/>
      <c r="W122" s="58"/>
      <c r="X122" s="58"/>
      <c r="AA122"/>
      <c r="AB122"/>
      <c r="AC122"/>
      <c r="AD122"/>
      <c r="AE122"/>
      <c r="AF122"/>
      <c r="AG122"/>
      <c r="AH122"/>
      <c r="AI122"/>
      <c r="AJ122"/>
      <c r="AK122"/>
      <c r="AL122"/>
      <c r="AM122"/>
      <c r="AN122"/>
      <c r="AO122"/>
      <c r="AP122"/>
      <c r="AQ122"/>
      <c r="AR122"/>
      <c r="AS122"/>
      <c r="AT122"/>
      <c r="AU122"/>
      <c r="AV122"/>
      <c r="AW122"/>
      <c r="AX122"/>
    </row>
    <row r="123" spans="1:50" ht="9" customHeight="1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  <c r="T123" s="58"/>
      <c r="U123" s="58"/>
      <c r="V123" s="58"/>
      <c r="W123" s="58"/>
      <c r="X123" s="58"/>
      <c r="AA123"/>
      <c r="AB123"/>
      <c r="AC123"/>
      <c r="AD123"/>
      <c r="AE123"/>
      <c r="AF123"/>
      <c r="AG123"/>
      <c r="AH123"/>
      <c r="AI123"/>
      <c r="AJ123"/>
      <c r="AK123"/>
      <c r="AL123"/>
      <c r="AM123"/>
      <c r="AN123"/>
      <c r="AO123"/>
      <c r="AP123"/>
      <c r="AQ123"/>
      <c r="AR123"/>
      <c r="AS123"/>
      <c r="AT123"/>
      <c r="AU123"/>
      <c r="AV123"/>
      <c r="AW123"/>
      <c r="AX123"/>
    </row>
    <row r="124" spans="1:50" ht="9" customHeight="1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  <c r="T124" s="58"/>
      <c r="U124" s="58"/>
      <c r="V124" s="58"/>
      <c r="W124" s="58"/>
      <c r="X124" s="58"/>
      <c r="AA124"/>
      <c r="AB124"/>
      <c r="AC124"/>
      <c r="AD124"/>
      <c r="AE124"/>
      <c r="AF124"/>
      <c r="AG124"/>
      <c r="AH124"/>
      <c r="AI124"/>
      <c r="AJ124"/>
      <c r="AK124"/>
      <c r="AL124"/>
      <c r="AM124"/>
      <c r="AN124"/>
      <c r="AO124"/>
      <c r="AP124"/>
      <c r="AQ124"/>
      <c r="AR124"/>
      <c r="AS124"/>
      <c r="AT124"/>
      <c r="AU124"/>
      <c r="AV124"/>
      <c r="AW124"/>
      <c r="AX124"/>
    </row>
    <row r="125" spans="1:50" ht="9" customHeight="1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  <c r="T125" s="58"/>
      <c r="U125" s="58"/>
      <c r="V125" s="58"/>
      <c r="W125" s="58"/>
      <c r="X125" s="58"/>
      <c r="AA125"/>
      <c r="AB125"/>
      <c r="AC125"/>
      <c r="AD125"/>
      <c r="AE125"/>
      <c r="AF125"/>
      <c r="AG125"/>
      <c r="AH125"/>
      <c r="AI125"/>
      <c r="AJ125"/>
      <c r="AK125"/>
      <c r="AL125"/>
      <c r="AM125"/>
      <c r="AN125"/>
      <c r="AO125"/>
      <c r="AP125"/>
      <c r="AQ125"/>
      <c r="AR125"/>
      <c r="AS125"/>
      <c r="AT125"/>
      <c r="AU125"/>
      <c r="AV125"/>
      <c r="AW125"/>
      <c r="AX125"/>
    </row>
    <row r="126" spans="1:50" ht="9" customHeight="1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  <c r="T126" s="58"/>
      <c r="U126" s="58"/>
      <c r="V126" s="58"/>
      <c r="W126" s="58"/>
      <c r="X126" s="58"/>
      <c r="AA126"/>
      <c r="AB126"/>
      <c r="AC126"/>
      <c r="AD126"/>
      <c r="AE126"/>
      <c r="AF126"/>
      <c r="AG126"/>
      <c r="AH126"/>
      <c r="AI126"/>
      <c r="AJ126"/>
      <c r="AK126"/>
      <c r="AL126"/>
      <c r="AM126"/>
      <c r="AN126"/>
      <c r="AO126"/>
      <c r="AP126"/>
      <c r="AQ126"/>
      <c r="AR126"/>
      <c r="AS126"/>
      <c r="AT126"/>
      <c r="AU126"/>
      <c r="AV126"/>
      <c r="AW126"/>
      <c r="AX126"/>
    </row>
    <row r="127" spans="1:50" ht="9" customHeight="1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  <c r="T127" s="58"/>
      <c r="U127" s="58"/>
      <c r="V127" s="58"/>
      <c r="W127" s="58"/>
      <c r="X127" s="58"/>
      <c r="AA127"/>
      <c r="AB127"/>
      <c r="AC127"/>
      <c r="AD127"/>
      <c r="AE127"/>
      <c r="AF127"/>
      <c r="AG127"/>
      <c r="AH127"/>
      <c r="AI127"/>
      <c r="AJ127"/>
      <c r="AK127"/>
      <c r="AL127"/>
      <c r="AM127"/>
      <c r="AN127"/>
      <c r="AO127"/>
      <c r="AP127"/>
      <c r="AQ127"/>
      <c r="AR127"/>
      <c r="AS127"/>
      <c r="AT127"/>
      <c r="AU127"/>
      <c r="AV127"/>
      <c r="AW127"/>
      <c r="AX127"/>
    </row>
    <row r="128" spans="1:50" ht="9" customHeight="1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  <c r="T128" s="58"/>
      <c r="U128" s="58"/>
      <c r="V128" s="58"/>
      <c r="W128" s="58"/>
      <c r="X128" s="58"/>
      <c r="AA128"/>
      <c r="AB128"/>
      <c r="AC128"/>
      <c r="AD128"/>
      <c r="AE128"/>
      <c r="AF128"/>
      <c r="AG128"/>
      <c r="AH128"/>
      <c r="AI128"/>
      <c r="AJ128"/>
      <c r="AK128"/>
      <c r="AL128"/>
      <c r="AM128"/>
      <c r="AN128"/>
      <c r="AO128"/>
      <c r="AP128"/>
      <c r="AQ128"/>
      <c r="AR128"/>
      <c r="AS128"/>
      <c r="AT128"/>
      <c r="AU128"/>
      <c r="AV128"/>
      <c r="AW128"/>
      <c r="AX128"/>
    </row>
    <row r="129" spans="1:50" ht="9" customHeight="1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  <c r="T129" s="58"/>
      <c r="U129" s="58"/>
      <c r="V129" s="58"/>
      <c r="W129" s="58"/>
      <c r="X129" s="58"/>
      <c r="AA129"/>
      <c r="AB129"/>
      <c r="AC129"/>
      <c r="AD129"/>
      <c r="AE129"/>
      <c r="AF129"/>
      <c r="AG129"/>
      <c r="AH129"/>
      <c r="AI129"/>
      <c r="AJ129"/>
      <c r="AK129"/>
      <c r="AL129"/>
      <c r="AM129"/>
      <c r="AN129"/>
      <c r="AO129"/>
      <c r="AP129"/>
      <c r="AQ129"/>
      <c r="AR129"/>
      <c r="AS129"/>
      <c r="AT129"/>
      <c r="AU129"/>
      <c r="AV129"/>
      <c r="AW129"/>
      <c r="AX129"/>
    </row>
    <row r="130" spans="1:50" ht="9" customHeight="1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  <c r="T130" s="58"/>
      <c r="U130" s="58"/>
      <c r="V130" s="58"/>
      <c r="W130" s="58"/>
      <c r="X130" s="58"/>
      <c r="AA130"/>
      <c r="AB130"/>
      <c r="AC130"/>
      <c r="AD130"/>
      <c r="AE130"/>
      <c r="AF130"/>
      <c r="AG130"/>
      <c r="AH130"/>
      <c r="AI130"/>
      <c r="AJ130"/>
      <c r="AK130"/>
      <c r="AL130"/>
      <c r="AM130"/>
      <c r="AN130"/>
      <c r="AO130"/>
      <c r="AP130"/>
      <c r="AQ130"/>
      <c r="AR130"/>
      <c r="AS130"/>
      <c r="AT130"/>
      <c r="AU130"/>
      <c r="AV130"/>
      <c r="AW130"/>
      <c r="AX130"/>
    </row>
    <row r="131" spans="1:50" ht="9" customHeight="1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  <c r="T131" s="58"/>
      <c r="U131" s="58"/>
      <c r="V131" s="58"/>
      <c r="W131" s="58"/>
      <c r="X131" s="58"/>
      <c r="AA131"/>
      <c r="AB131"/>
      <c r="AC131"/>
      <c r="AD131"/>
      <c r="AE131"/>
      <c r="AF131"/>
      <c r="AG131"/>
      <c r="AH131"/>
      <c r="AI131"/>
      <c r="AJ131"/>
      <c r="AK131"/>
      <c r="AL131"/>
      <c r="AM131"/>
      <c r="AN131"/>
      <c r="AO131"/>
      <c r="AP131"/>
      <c r="AQ131"/>
      <c r="AR131"/>
      <c r="AS131"/>
      <c r="AT131"/>
      <c r="AU131"/>
      <c r="AV131"/>
      <c r="AW131"/>
      <c r="AX131"/>
    </row>
    <row r="132" spans="1:50" ht="9" customHeight="1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  <c r="T132" s="58"/>
      <c r="U132" s="58"/>
      <c r="V132" s="58"/>
      <c r="W132" s="58"/>
      <c r="X132" s="58"/>
      <c r="AA132"/>
      <c r="AB132"/>
      <c r="AC132"/>
      <c r="AD132"/>
      <c r="AE132"/>
      <c r="AF132"/>
      <c r="AG132"/>
      <c r="AH132"/>
      <c r="AI132"/>
      <c r="AJ132"/>
      <c r="AK132"/>
      <c r="AL132"/>
      <c r="AM132"/>
      <c r="AN132"/>
      <c r="AO132"/>
      <c r="AP132"/>
      <c r="AQ132"/>
      <c r="AR132"/>
      <c r="AS132"/>
      <c r="AT132"/>
      <c r="AU132"/>
      <c r="AV132"/>
      <c r="AW132"/>
      <c r="AX132"/>
    </row>
    <row r="133" spans="1:50" ht="9" customHeight="1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  <c r="T133" s="58"/>
      <c r="U133" s="58"/>
      <c r="V133" s="58"/>
      <c r="W133" s="58"/>
      <c r="X133" s="58"/>
      <c r="AA133"/>
      <c r="AB133"/>
      <c r="AC133"/>
      <c r="AD133"/>
      <c r="AE133"/>
      <c r="AF133"/>
      <c r="AG133"/>
      <c r="AH133"/>
      <c r="AI133"/>
      <c r="AJ133"/>
      <c r="AK133"/>
      <c r="AL133"/>
      <c r="AM133"/>
      <c r="AN133"/>
      <c r="AO133"/>
      <c r="AP133"/>
      <c r="AQ133"/>
      <c r="AR133"/>
      <c r="AS133"/>
      <c r="AT133"/>
      <c r="AU133"/>
      <c r="AV133"/>
      <c r="AW133"/>
      <c r="AX133"/>
    </row>
    <row r="134" spans="1:50" ht="9" customHeight="1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  <c r="T134" s="58"/>
      <c r="U134" s="58"/>
      <c r="V134" s="58"/>
      <c r="W134" s="58"/>
      <c r="X134" s="58"/>
      <c r="AA134"/>
      <c r="AB134"/>
      <c r="AC134"/>
      <c r="AD134"/>
      <c r="AE134"/>
      <c r="AF134"/>
      <c r="AG134"/>
      <c r="AH134"/>
      <c r="AI134"/>
      <c r="AJ134"/>
      <c r="AK134"/>
      <c r="AL134"/>
      <c r="AM134"/>
      <c r="AN134"/>
      <c r="AO134"/>
      <c r="AP134"/>
      <c r="AQ134"/>
      <c r="AR134"/>
      <c r="AS134"/>
      <c r="AT134"/>
      <c r="AU134"/>
      <c r="AV134"/>
      <c r="AW134"/>
      <c r="AX134"/>
    </row>
    <row r="135" spans="1:50" ht="9" customHeight="1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  <c r="T135" s="58"/>
      <c r="U135" s="58"/>
      <c r="V135" s="58"/>
      <c r="W135" s="58"/>
      <c r="X135" s="58"/>
      <c r="AA135"/>
      <c r="AB135"/>
      <c r="AC135"/>
      <c r="AD135"/>
      <c r="AE135"/>
      <c r="AF135"/>
      <c r="AG135"/>
      <c r="AH135"/>
      <c r="AI135"/>
      <c r="AJ135"/>
      <c r="AK135"/>
      <c r="AL135"/>
      <c r="AM135"/>
      <c r="AN135"/>
      <c r="AO135"/>
      <c r="AP135"/>
      <c r="AQ135"/>
      <c r="AR135"/>
      <c r="AS135"/>
      <c r="AT135"/>
      <c r="AU135"/>
      <c r="AV135"/>
      <c r="AW135"/>
      <c r="AX135"/>
    </row>
    <row r="136" spans="1:50" ht="9" customHeight="1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  <c r="T136" s="58"/>
      <c r="U136" s="58"/>
      <c r="V136" s="58"/>
      <c r="W136" s="58"/>
      <c r="X136" s="58"/>
      <c r="AA136"/>
      <c r="AB136"/>
      <c r="AC136"/>
      <c r="AD136"/>
      <c r="AE136"/>
      <c r="AF136"/>
      <c r="AG136"/>
      <c r="AH136"/>
      <c r="AI136"/>
      <c r="AJ136"/>
      <c r="AK136"/>
      <c r="AL136"/>
      <c r="AM136"/>
      <c r="AN136"/>
      <c r="AO136"/>
      <c r="AP136"/>
      <c r="AQ136"/>
      <c r="AR136"/>
      <c r="AS136"/>
      <c r="AT136"/>
      <c r="AU136"/>
      <c r="AV136"/>
      <c r="AW136"/>
      <c r="AX136"/>
    </row>
    <row r="137" spans="1:50" ht="9" customHeight="1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  <c r="T137" s="58"/>
      <c r="U137" s="58"/>
      <c r="V137" s="58"/>
      <c r="W137" s="58"/>
      <c r="X137" s="58"/>
      <c r="AA137"/>
      <c r="AB137"/>
      <c r="AC137"/>
      <c r="AD137"/>
      <c r="AE137"/>
      <c r="AF137"/>
      <c r="AG137"/>
      <c r="AH137"/>
      <c r="AI137"/>
      <c r="AJ137"/>
      <c r="AK137"/>
      <c r="AL137"/>
      <c r="AM137"/>
      <c r="AN137"/>
      <c r="AO137"/>
      <c r="AP137"/>
      <c r="AQ137"/>
      <c r="AR137"/>
      <c r="AS137"/>
      <c r="AT137"/>
      <c r="AU137"/>
      <c r="AV137"/>
      <c r="AW137"/>
      <c r="AX137"/>
    </row>
    <row r="138" spans="1:50" ht="9" customHeight="1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  <c r="T138" s="58"/>
      <c r="U138" s="58"/>
      <c r="V138" s="58"/>
      <c r="W138" s="58"/>
      <c r="X138" s="58"/>
      <c r="AA138"/>
      <c r="AB138"/>
      <c r="AC138"/>
      <c r="AD138"/>
      <c r="AE138"/>
      <c r="AF138"/>
      <c r="AG138"/>
      <c r="AH138"/>
      <c r="AI138"/>
      <c r="AJ138"/>
      <c r="AK138"/>
      <c r="AL138"/>
      <c r="AM138"/>
      <c r="AN138"/>
      <c r="AO138"/>
      <c r="AP138"/>
      <c r="AQ138"/>
      <c r="AR138"/>
      <c r="AS138"/>
      <c r="AT138"/>
      <c r="AU138"/>
      <c r="AV138"/>
      <c r="AW138"/>
      <c r="AX138"/>
    </row>
    <row r="139" spans="1:50" ht="9" customHeight="1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  <c r="T139" s="58"/>
      <c r="U139" s="58"/>
      <c r="V139" s="58"/>
      <c r="W139" s="58"/>
      <c r="X139" s="58"/>
      <c r="AA139"/>
      <c r="AB139"/>
      <c r="AC139"/>
      <c r="AD139"/>
      <c r="AE139"/>
      <c r="AF139"/>
      <c r="AG139"/>
      <c r="AH139"/>
      <c r="AI139"/>
      <c r="AJ139"/>
      <c r="AK139"/>
      <c r="AL139"/>
      <c r="AM139"/>
      <c r="AN139"/>
      <c r="AO139"/>
      <c r="AP139"/>
      <c r="AQ139"/>
      <c r="AR139"/>
      <c r="AS139"/>
      <c r="AT139"/>
      <c r="AU139"/>
      <c r="AV139"/>
      <c r="AW139"/>
      <c r="AX139"/>
    </row>
    <row r="140" spans="1:50" ht="9" customHeight="1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  <c r="T140" s="58"/>
      <c r="U140" s="58"/>
      <c r="V140" s="58"/>
      <c r="W140" s="58"/>
      <c r="X140" s="58"/>
      <c r="AA140"/>
      <c r="AB140"/>
      <c r="AC140"/>
      <c r="AD140"/>
      <c r="AE140"/>
      <c r="AF140"/>
      <c r="AG140"/>
      <c r="AH140"/>
      <c r="AI140"/>
      <c r="AJ140"/>
      <c r="AK140"/>
      <c r="AL140"/>
      <c r="AM140"/>
      <c r="AN140"/>
      <c r="AO140"/>
      <c r="AP140"/>
      <c r="AQ140"/>
      <c r="AR140"/>
      <c r="AS140"/>
      <c r="AT140"/>
      <c r="AU140"/>
      <c r="AV140"/>
      <c r="AW140"/>
      <c r="AX140"/>
    </row>
    <row r="141" spans="1:50" ht="9" customHeight="1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  <c r="T141" s="58"/>
      <c r="U141" s="58"/>
      <c r="V141" s="58"/>
      <c r="W141" s="58"/>
      <c r="X141" s="58"/>
      <c r="AA141"/>
      <c r="AB141"/>
      <c r="AC141"/>
      <c r="AD141"/>
      <c r="AE141"/>
      <c r="AF141"/>
      <c r="AG141"/>
      <c r="AH141"/>
      <c r="AI141"/>
      <c r="AJ141"/>
      <c r="AK141"/>
      <c r="AL141"/>
      <c r="AM141"/>
      <c r="AN141"/>
      <c r="AO141"/>
      <c r="AP141"/>
      <c r="AQ141"/>
      <c r="AR141"/>
      <c r="AS141"/>
      <c r="AT141"/>
      <c r="AU141"/>
      <c r="AV141"/>
      <c r="AW141"/>
      <c r="AX141"/>
    </row>
    <row r="142" spans="1:50" ht="9" customHeight="1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  <c r="T142" s="58"/>
      <c r="U142" s="58"/>
      <c r="V142" s="58"/>
      <c r="W142" s="58"/>
      <c r="X142" s="58"/>
      <c r="AA142"/>
      <c r="AB142"/>
      <c r="AC142"/>
      <c r="AD142"/>
      <c r="AE142"/>
      <c r="AF142"/>
      <c r="AG142"/>
      <c r="AH142"/>
      <c r="AI142"/>
      <c r="AJ142"/>
      <c r="AK142"/>
      <c r="AL142"/>
      <c r="AM142"/>
      <c r="AN142"/>
      <c r="AO142"/>
      <c r="AP142"/>
      <c r="AQ142"/>
      <c r="AR142"/>
      <c r="AS142"/>
      <c r="AT142"/>
      <c r="AU142"/>
      <c r="AV142"/>
      <c r="AW142"/>
      <c r="AX142"/>
    </row>
    <row r="143" spans="1:50" ht="9" customHeight="1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  <c r="T143" s="58"/>
      <c r="U143" s="58"/>
      <c r="V143" s="58"/>
      <c r="W143" s="58"/>
      <c r="X143" s="58"/>
      <c r="AA143"/>
      <c r="AB143"/>
      <c r="AC143"/>
      <c r="AD143"/>
      <c r="AE143"/>
      <c r="AF143"/>
      <c r="AG143"/>
      <c r="AH143"/>
      <c r="AI143"/>
      <c r="AJ143"/>
      <c r="AK143"/>
      <c r="AL143"/>
      <c r="AM143"/>
      <c r="AN143"/>
      <c r="AO143"/>
      <c r="AP143"/>
      <c r="AQ143"/>
      <c r="AR143"/>
      <c r="AS143"/>
      <c r="AT143"/>
      <c r="AU143"/>
      <c r="AV143"/>
      <c r="AW143"/>
      <c r="AX143"/>
    </row>
    <row r="144" spans="1:50" ht="9" customHeight="1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  <c r="T144" s="58"/>
      <c r="U144" s="58"/>
      <c r="V144" s="58"/>
      <c r="W144" s="58"/>
      <c r="X144" s="58"/>
      <c r="AA144"/>
      <c r="AB144"/>
      <c r="AC144"/>
      <c r="AD144"/>
      <c r="AE144"/>
      <c r="AF144"/>
      <c r="AG144"/>
      <c r="AH144"/>
      <c r="AI144"/>
      <c r="AJ144"/>
      <c r="AK144"/>
      <c r="AL144"/>
      <c r="AM144"/>
      <c r="AN144"/>
      <c r="AO144"/>
      <c r="AP144"/>
      <c r="AQ144"/>
      <c r="AR144"/>
      <c r="AS144"/>
      <c r="AT144"/>
      <c r="AU144"/>
      <c r="AV144"/>
      <c r="AW144"/>
      <c r="AX144"/>
    </row>
    <row r="145" spans="1:50" ht="9" customHeight="1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  <c r="T145" s="58"/>
      <c r="U145" s="58"/>
      <c r="V145" s="58"/>
      <c r="W145" s="58"/>
      <c r="X145" s="58"/>
      <c r="AA145"/>
      <c r="AB145"/>
      <c r="AC145"/>
      <c r="AD145"/>
      <c r="AE145"/>
      <c r="AF145"/>
      <c r="AG145"/>
      <c r="AH145"/>
      <c r="AI145"/>
      <c r="AJ145"/>
      <c r="AK145"/>
      <c r="AL145"/>
      <c r="AM145"/>
      <c r="AN145"/>
      <c r="AO145"/>
      <c r="AP145"/>
      <c r="AQ145"/>
      <c r="AR145"/>
      <c r="AS145"/>
      <c r="AT145"/>
      <c r="AU145"/>
      <c r="AV145"/>
      <c r="AW145"/>
      <c r="AX145"/>
    </row>
    <row r="146" spans="1:50" ht="9" customHeight="1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  <c r="T146" s="58"/>
      <c r="U146" s="58"/>
      <c r="V146" s="58"/>
      <c r="W146" s="58"/>
      <c r="X146" s="58"/>
      <c r="AA146"/>
      <c r="AB146"/>
      <c r="AC146"/>
      <c r="AD146"/>
      <c r="AE146"/>
      <c r="AF146"/>
      <c r="AG146"/>
      <c r="AH146"/>
      <c r="AI146"/>
      <c r="AJ146"/>
      <c r="AK146"/>
      <c r="AL146"/>
      <c r="AM146"/>
      <c r="AN146"/>
      <c r="AO146"/>
      <c r="AP146"/>
      <c r="AQ146"/>
      <c r="AR146"/>
      <c r="AS146"/>
      <c r="AT146"/>
      <c r="AU146"/>
      <c r="AV146"/>
      <c r="AW146"/>
      <c r="AX146"/>
    </row>
    <row r="147" spans="1:50" ht="9" customHeight="1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  <c r="T147" s="58"/>
      <c r="U147" s="58"/>
      <c r="V147" s="58"/>
      <c r="W147" s="58"/>
      <c r="X147" s="58"/>
      <c r="AA147"/>
      <c r="AB147"/>
      <c r="AC147"/>
      <c r="AD147"/>
      <c r="AE147"/>
      <c r="AF147"/>
      <c r="AG147"/>
      <c r="AH147"/>
      <c r="AI147"/>
      <c r="AJ147"/>
      <c r="AK147"/>
      <c r="AL147"/>
      <c r="AM147"/>
      <c r="AN147"/>
      <c r="AO147"/>
      <c r="AP147"/>
      <c r="AQ147"/>
      <c r="AR147"/>
      <c r="AS147"/>
      <c r="AT147"/>
      <c r="AU147"/>
      <c r="AV147"/>
      <c r="AW147"/>
      <c r="AX147"/>
    </row>
    <row r="148" spans="1:50" ht="9" customHeight="1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  <c r="T148" s="58"/>
      <c r="U148" s="58"/>
      <c r="V148" s="58"/>
      <c r="W148" s="58"/>
      <c r="X148" s="58"/>
      <c r="AA148"/>
      <c r="AB148"/>
      <c r="AC148"/>
      <c r="AD148"/>
      <c r="AE148"/>
      <c r="AF148"/>
      <c r="AG148"/>
      <c r="AH148"/>
      <c r="AI148"/>
      <c r="AJ148"/>
      <c r="AK148"/>
      <c r="AL148"/>
      <c r="AM148"/>
      <c r="AN148"/>
      <c r="AO148"/>
      <c r="AP148"/>
      <c r="AQ148"/>
      <c r="AR148"/>
      <c r="AS148"/>
      <c r="AT148"/>
      <c r="AU148"/>
      <c r="AV148"/>
      <c r="AW148"/>
      <c r="AX148"/>
    </row>
    <row r="149" spans="1:50" ht="9" customHeight="1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  <c r="T149" s="58"/>
      <c r="U149" s="58"/>
      <c r="V149" s="58"/>
      <c r="W149" s="58"/>
      <c r="X149" s="58"/>
      <c r="AA149"/>
      <c r="AB149"/>
      <c r="AC149"/>
      <c r="AD149"/>
      <c r="AE149"/>
      <c r="AF149"/>
      <c r="AG149"/>
      <c r="AH149"/>
      <c r="AI149"/>
      <c r="AJ149"/>
      <c r="AK149"/>
      <c r="AL149"/>
      <c r="AM149"/>
      <c r="AN149"/>
      <c r="AO149"/>
      <c r="AP149"/>
      <c r="AQ149"/>
      <c r="AR149"/>
      <c r="AS149"/>
      <c r="AT149"/>
      <c r="AU149"/>
      <c r="AV149"/>
      <c r="AW149"/>
      <c r="AX149"/>
    </row>
    <row r="150" spans="1:50" ht="9" customHeight="1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  <c r="T150" s="58"/>
      <c r="U150" s="58"/>
      <c r="V150" s="58"/>
      <c r="W150" s="58"/>
      <c r="X150" s="58"/>
      <c r="AA150"/>
      <c r="AB150"/>
      <c r="AC150"/>
      <c r="AD150"/>
      <c r="AE150"/>
      <c r="AF150"/>
      <c r="AG150"/>
      <c r="AH150"/>
      <c r="AI150"/>
      <c r="AJ150"/>
      <c r="AK150"/>
      <c r="AL150"/>
      <c r="AM150"/>
      <c r="AN150"/>
      <c r="AO150"/>
      <c r="AP150"/>
      <c r="AQ150"/>
      <c r="AR150"/>
      <c r="AS150"/>
      <c r="AT150"/>
      <c r="AU150"/>
      <c r="AV150"/>
      <c r="AW150"/>
      <c r="AX150"/>
    </row>
    <row r="151" spans="1:50" ht="9" customHeight="1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  <c r="T151" s="58"/>
      <c r="U151" s="58"/>
      <c r="V151" s="58"/>
      <c r="W151" s="58"/>
      <c r="X151" s="58"/>
    </row>
    <row r="152" spans="1:50" ht="9" customHeight="1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  <c r="T152" s="58"/>
      <c r="U152" s="58"/>
      <c r="V152" s="58"/>
      <c r="W152" s="58"/>
      <c r="X152" s="58"/>
    </row>
    <row r="153" spans="1:50" ht="6" customHeight="1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  <c r="T153" s="58"/>
      <c r="U153" s="58"/>
      <c r="V153" s="58"/>
      <c r="W153" s="58"/>
      <c r="X153" s="58"/>
    </row>
    <row r="154" spans="1:50" ht="6" customHeight="1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  <c r="T154" s="58"/>
      <c r="U154" s="58"/>
      <c r="V154" s="58"/>
      <c r="W154" s="58"/>
      <c r="X154" s="58"/>
    </row>
    <row r="155" spans="1:50" ht="6" customHeight="1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  <c r="T155" s="58"/>
      <c r="U155" s="58"/>
      <c r="V155" s="58"/>
      <c r="W155" s="58"/>
      <c r="X155" s="58"/>
    </row>
    <row r="156" spans="1:50" ht="6" customHeight="1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  <c r="T156" s="58"/>
      <c r="U156" s="58"/>
      <c r="V156" s="58"/>
      <c r="W156" s="58"/>
      <c r="X156" s="58"/>
    </row>
    <row r="157" spans="1:50" ht="6" customHeight="1"/>
    <row r="158" spans="1:50" ht="6" customHeight="1"/>
    <row r="159" spans="1:50" ht="6" customHeight="1"/>
    <row r="160" spans="1:50" ht="6" customHeight="1"/>
    <row r="161" ht="6" customHeight="1"/>
    <row r="162" ht="6" customHeight="1"/>
    <row r="163" ht="6" customHeight="1"/>
    <row r="164" ht="6" customHeight="1"/>
    <row r="165" ht="6" customHeight="1"/>
    <row r="166" ht="6" customHeight="1"/>
    <row r="167" ht="6" customHeight="1"/>
    <row r="168" ht="6" customHeight="1"/>
    <row r="169" ht="6" customHeight="1"/>
    <row r="170" ht="6" customHeight="1"/>
    <row r="171" ht="6" customHeight="1"/>
    <row r="172" ht="6" customHeight="1"/>
    <row r="173" ht="6" customHeight="1"/>
    <row r="174" ht="6" customHeight="1"/>
  </sheetData>
  <mergeCells count="198">
    <mergeCell ref="A79:D79"/>
    <mergeCell ref="E23:H23"/>
    <mergeCell ref="E24:H24"/>
    <mergeCell ref="E25:H25"/>
    <mergeCell ref="E26:H26"/>
    <mergeCell ref="E27:H27"/>
    <mergeCell ref="Q16:X16"/>
    <mergeCell ref="A46:D46"/>
    <mergeCell ref="E46:N46"/>
    <mergeCell ref="O46:S46"/>
    <mergeCell ref="T46:X46"/>
    <mergeCell ref="U19:X19"/>
    <mergeCell ref="U20:X20"/>
    <mergeCell ref="A44:D44"/>
    <mergeCell ref="E16:H18"/>
    <mergeCell ref="I16:L18"/>
    <mergeCell ref="M16:P18"/>
    <mergeCell ref="Q17:T18"/>
    <mergeCell ref="U17:X18"/>
    <mergeCell ref="O55:S57"/>
    <mergeCell ref="T55:X57"/>
    <mergeCell ref="A22:D22"/>
    <mergeCell ref="E19:H19"/>
    <mergeCell ref="E20:H20"/>
    <mergeCell ref="A23:D23"/>
    <mergeCell ref="A24:D24"/>
    <mergeCell ref="A65:D65"/>
    <mergeCell ref="A62:D62"/>
    <mergeCell ref="E62:N62"/>
    <mergeCell ref="O62:S62"/>
    <mergeCell ref="T62:X62"/>
    <mergeCell ref="A63:D63"/>
    <mergeCell ref="A59:D59"/>
    <mergeCell ref="E59:N59"/>
    <mergeCell ref="O59:S59"/>
    <mergeCell ref="Q23:T23"/>
    <mergeCell ref="Q24:T24"/>
    <mergeCell ref="Q25:T25"/>
    <mergeCell ref="M23:P23"/>
    <mergeCell ref="M24:P24"/>
    <mergeCell ref="M25:P25"/>
    <mergeCell ref="A66:D66"/>
    <mergeCell ref="E66:N66"/>
    <mergeCell ref="O66:S66"/>
    <mergeCell ref="T66:X66"/>
    <mergeCell ref="A67:D67"/>
    <mergeCell ref="E67:N67"/>
    <mergeCell ref="O67:S67"/>
    <mergeCell ref="T67:X67"/>
    <mergeCell ref="A41:D41"/>
    <mergeCell ref="U21:X21"/>
    <mergeCell ref="U22:X22"/>
    <mergeCell ref="U23:X23"/>
    <mergeCell ref="U24:X24"/>
    <mergeCell ref="U25:X25"/>
    <mergeCell ref="U26:X26"/>
    <mergeCell ref="U27:X27"/>
    <mergeCell ref="M28:P28"/>
    <mergeCell ref="I26:L26"/>
    <mergeCell ref="I27:L27"/>
    <mergeCell ref="M27:P27"/>
    <mergeCell ref="M26:P26"/>
    <mergeCell ref="I22:L22"/>
    <mergeCell ref="I23:L23"/>
    <mergeCell ref="I24:L24"/>
    <mergeCell ref="Q21:T21"/>
    <mergeCell ref="Q22:T22"/>
    <mergeCell ref="M21:P21"/>
    <mergeCell ref="M22:P22"/>
    <mergeCell ref="A77:D77"/>
    <mergeCell ref="E77:N77"/>
    <mergeCell ref="O77:S77"/>
    <mergeCell ref="T77:X77"/>
    <mergeCell ref="A72:D72"/>
    <mergeCell ref="E72:N72"/>
    <mergeCell ref="O72:S72"/>
    <mergeCell ref="T72:X72"/>
    <mergeCell ref="E68:N68"/>
    <mergeCell ref="A74:D74"/>
    <mergeCell ref="E74:N74"/>
    <mergeCell ref="O74:S74"/>
    <mergeCell ref="T74:X74"/>
    <mergeCell ref="A68:D68"/>
    <mergeCell ref="E73:N73"/>
    <mergeCell ref="O73:S73"/>
    <mergeCell ref="T73:X73"/>
    <mergeCell ref="A70:D70"/>
    <mergeCell ref="E70:N70"/>
    <mergeCell ref="O70:S70"/>
    <mergeCell ref="T70:X70"/>
    <mergeCell ref="O68:S68"/>
    <mergeCell ref="T68:X68"/>
    <mergeCell ref="A69:D69"/>
    <mergeCell ref="A78:D78"/>
    <mergeCell ref="E78:N78"/>
    <mergeCell ref="O78:S78"/>
    <mergeCell ref="T78:X78"/>
    <mergeCell ref="A73:D73"/>
    <mergeCell ref="E63:N63"/>
    <mergeCell ref="O63:S63"/>
    <mergeCell ref="T63:X63"/>
    <mergeCell ref="A75:D75"/>
    <mergeCell ref="E75:N75"/>
    <mergeCell ref="O75:S75"/>
    <mergeCell ref="T75:X75"/>
    <mergeCell ref="A76:D76"/>
    <mergeCell ref="E76:N76"/>
    <mergeCell ref="O76:S76"/>
    <mergeCell ref="T76:X76"/>
    <mergeCell ref="A64:D64"/>
    <mergeCell ref="E64:N64"/>
    <mergeCell ref="O64:S64"/>
    <mergeCell ref="T64:X64"/>
    <mergeCell ref="A71:D71"/>
    <mergeCell ref="E71:N71"/>
    <mergeCell ref="O71:S71"/>
    <mergeCell ref="T71:X71"/>
    <mergeCell ref="A60:D60"/>
    <mergeCell ref="E60:N60"/>
    <mergeCell ref="O60:S60"/>
    <mergeCell ref="T60:X60"/>
    <mergeCell ref="A61:D61"/>
    <mergeCell ref="E61:N61"/>
    <mergeCell ref="E65:N65"/>
    <mergeCell ref="O65:S65"/>
    <mergeCell ref="T65:X65"/>
    <mergeCell ref="A28:D28"/>
    <mergeCell ref="Q26:T26"/>
    <mergeCell ref="Q27:T27"/>
    <mergeCell ref="A27:D27"/>
    <mergeCell ref="A48:X49"/>
    <mergeCell ref="A55:D58"/>
    <mergeCell ref="E55:N58"/>
    <mergeCell ref="O58:S58"/>
    <mergeCell ref="T58:X58"/>
    <mergeCell ref="A42:D42"/>
    <mergeCell ref="A43:D43"/>
    <mergeCell ref="Q42:T42"/>
    <mergeCell ref="U42:X42"/>
    <mergeCell ref="Q43:T43"/>
    <mergeCell ref="U43:X43"/>
    <mergeCell ref="A45:D45"/>
    <mergeCell ref="U45:X45"/>
    <mergeCell ref="E45:P45"/>
    <mergeCell ref="Q44:T44"/>
    <mergeCell ref="U44:X44"/>
    <mergeCell ref="Q40:T40"/>
    <mergeCell ref="U40:X40"/>
    <mergeCell ref="Q41:T41"/>
    <mergeCell ref="A26:D26"/>
    <mergeCell ref="A16:D19"/>
    <mergeCell ref="Q38:X38"/>
    <mergeCell ref="Q39:T39"/>
    <mergeCell ref="U39:X39"/>
    <mergeCell ref="R3:W3"/>
    <mergeCell ref="R5:W5"/>
    <mergeCell ref="R7:W7"/>
    <mergeCell ref="A9:X10"/>
    <mergeCell ref="I20:L20"/>
    <mergeCell ref="Q19:T19"/>
    <mergeCell ref="I21:L21"/>
    <mergeCell ref="I25:L25"/>
    <mergeCell ref="E21:H21"/>
    <mergeCell ref="I19:L19"/>
    <mergeCell ref="M19:P19"/>
    <mergeCell ref="E22:H22"/>
    <mergeCell ref="A21:D21"/>
    <mergeCell ref="A25:D25"/>
    <mergeCell ref="G11:J11"/>
    <mergeCell ref="A20:D20"/>
    <mergeCell ref="M20:P20"/>
    <mergeCell ref="Q20:T20"/>
    <mergeCell ref="A31:X32"/>
    <mergeCell ref="A38:D40"/>
    <mergeCell ref="U41:X41"/>
    <mergeCell ref="G33:J33"/>
    <mergeCell ref="G50:J50"/>
    <mergeCell ref="O79:S79"/>
    <mergeCell ref="E79:N79"/>
    <mergeCell ref="G14:H14"/>
    <mergeCell ref="I14:K14"/>
    <mergeCell ref="G36:H36"/>
    <mergeCell ref="I36:K36"/>
    <mergeCell ref="G53:H53"/>
    <mergeCell ref="I53:K53"/>
    <mergeCell ref="E38:P39"/>
    <mergeCell ref="E40:P40"/>
    <mergeCell ref="E41:P41"/>
    <mergeCell ref="E42:P42"/>
    <mergeCell ref="E43:P43"/>
    <mergeCell ref="E44:P44"/>
    <mergeCell ref="Q45:T45"/>
    <mergeCell ref="O61:S61"/>
    <mergeCell ref="T61:X61"/>
    <mergeCell ref="E69:N69"/>
    <mergeCell ref="O69:S69"/>
    <mergeCell ref="T69:X69"/>
    <mergeCell ref="T59:X59"/>
  </mergeCells>
  <phoneticPr fontId="17" type="noConversion"/>
  <printOptions horizontalCentered="1"/>
  <pageMargins left="0.78740157480314965" right="0.31496062992125984" top="0.78740157480314965" bottom="0.39370078740157483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legacyDrawingHF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DE37EE-E297-4CFD-A63D-D489A871CC78}">
  <sheetPr>
    <tabColor theme="5" tint="0.79998168889431442"/>
  </sheetPr>
  <dimension ref="A1:BC174"/>
  <sheetViews>
    <sheetView showGridLines="0" topLeftCell="A44" zoomScale="142" zoomScaleNormal="142" zoomScaleSheetLayoutView="100" zoomScalePageLayoutView="139" workbookViewId="0">
      <selection activeCell="E41" sqref="E41:T41"/>
    </sheetView>
  </sheetViews>
  <sheetFormatPr baseColWidth="10" defaultColWidth="10.81640625" defaultRowHeight="11.5"/>
  <cols>
    <col min="1" max="32" width="3.81640625" style="11" customWidth="1"/>
    <col min="33" max="38" width="27.36328125" style="11" customWidth="1"/>
    <col min="39" max="53" width="3.81640625" style="11" customWidth="1"/>
    <col min="54" max="16384" width="10.81640625" style="11"/>
  </cols>
  <sheetData>
    <row r="1" spans="1:55" ht="20.25" customHeight="1">
      <c r="A1" s="3" t="s">
        <v>18</v>
      </c>
      <c r="B1" s="4"/>
      <c r="C1" s="4"/>
      <c r="D1" s="4"/>
      <c r="E1" s="62" t="s">
        <v>168</v>
      </c>
      <c r="F1" s="4"/>
      <c r="G1" s="4"/>
      <c r="H1" s="4"/>
      <c r="I1" s="4"/>
      <c r="J1" s="4"/>
      <c r="K1" s="5"/>
      <c r="L1" s="5"/>
      <c r="M1" s="5"/>
      <c r="N1" s="5"/>
      <c r="O1" s="5"/>
      <c r="P1" s="5"/>
      <c r="Q1" s="5"/>
      <c r="R1" s="5"/>
      <c r="S1" s="5"/>
      <c r="T1" s="6" t="s">
        <v>8</v>
      </c>
      <c r="U1" s="6"/>
      <c r="V1" s="7">
        <f>Seitenregister!X12</f>
        <v>4</v>
      </c>
      <c r="W1" s="7" t="s">
        <v>9</v>
      </c>
      <c r="X1" s="8">
        <f>Seitenregister!X1</f>
        <v>9</v>
      </c>
      <c r="Y1" s="9"/>
      <c r="Z1" s="9"/>
      <c r="AA1" s="9"/>
      <c r="AB1" s="9"/>
      <c r="AC1" s="9"/>
      <c r="AD1" s="9"/>
      <c r="AE1" s="9"/>
      <c r="AF1" s="9"/>
      <c r="AG1" s="9"/>
      <c r="AH1" s="9"/>
      <c r="AI1" s="9"/>
      <c r="AJ1" s="9"/>
      <c r="AK1" s="9"/>
      <c r="AL1" s="9"/>
      <c r="AM1" s="9"/>
      <c r="AN1" s="9"/>
      <c r="AO1" s="9"/>
      <c r="AP1" s="9"/>
      <c r="AQ1" s="9"/>
      <c r="AR1" s="9"/>
      <c r="AS1" s="9"/>
    </row>
    <row r="2" spans="1:55" ht="12" customHeight="1">
      <c r="A2" s="12"/>
      <c r="B2" s="13"/>
      <c r="C2" s="13"/>
      <c r="D2" s="13"/>
      <c r="E2" s="13"/>
      <c r="F2" s="59"/>
      <c r="G2" s="13"/>
      <c r="H2" s="13"/>
      <c r="I2" s="13"/>
      <c r="J2" s="13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9"/>
      <c r="Z2" s="9"/>
      <c r="AA2" s="9"/>
      <c r="AB2" s="9"/>
      <c r="AC2" s="9"/>
      <c r="AD2" s="9"/>
      <c r="AE2"/>
      <c r="AF2"/>
      <c r="AG2"/>
      <c r="AH2"/>
      <c r="AI2"/>
      <c r="AJ2"/>
      <c r="AK2"/>
      <c r="AL2"/>
      <c r="AM2"/>
      <c r="AN2"/>
      <c r="AO2"/>
      <c r="AP2"/>
      <c r="AQ2"/>
      <c r="AR2"/>
      <c r="AS2"/>
      <c r="AT2"/>
      <c r="AU2"/>
      <c r="AV2"/>
    </row>
    <row r="3" spans="1:55" ht="12" customHeight="1">
      <c r="A3" s="15" t="s">
        <v>0</v>
      </c>
      <c r="B3" s="16"/>
      <c r="C3" s="16"/>
      <c r="D3" s="16"/>
      <c r="E3" s="17" t="e">
        <f>Eingabe_!#REF!</f>
        <v>#REF!</v>
      </c>
      <c r="F3" s="18"/>
      <c r="G3" s="16"/>
      <c r="H3" s="16"/>
      <c r="I3" s="16"/>
      <c r="J3" s="16"/>
      <c r="K3" s="16"/>
      <c r="L3" s="16"/>
      <c r="M3" s="16"/>
      <c r="N3" s="19" t="s">
        <v>10</v>
      </c>
      <c r="O3" s="16"/>
      <c r="P3" s="16"/>
      <c r="Q3" s="16"/>
      <c r="R3" s="292" t="e">
        <f>Eingabe_!#REF!</f>
        <v>#REF!</v>
      </c>
      <c r="S3" s="292"/>
      <c r="T3" s="292"/>
      <c r="U3" s="292"/>
      <c r="V3" s="292"/>
      <c r="W3" s="292"/>
      <c r="X3" s="20"/>
      <c r="Y3" s="9"/>
      <c r="Z3" s="9"/>
      <c r="AA3" s="9"/>
      <c r="AB3" s="9"/>
      <c r="AC3" s="9"/>
      <c r="AD3" s="9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</row>
    <row r="4" spans="1:55" ht="12" customHeight="1">
      <c r="A4" s="21"/>
      <c r="B4" s="22"/>
      <c r="C4" s="22"/>
      <c r="D4" s="22"/>
      <c r="E4" s="26"/>
      <c r="F4" s="36"/>
      <c r="G4" s="26"/>
      <c r="H4" s="26"/>
      <c r="I4" s="26"/>
      <c r="J4" s="26"/>
      <c r="K4" s="26"/>
      <c r="L4" s="26"/>
      <c r="M4" s="22"/>
      <c r="N4" s="25"/>
      <c r="O4" s="22"/>
      <c r="P4" s="22"/>
      <c r="Q4" s="22"/>
      <c r="R4" s="26"/>
      <c r="S4" s="26"/>
      <c r="T4" s="26"/>
      <c r="U4" s="26"/>
      <c r="V4" s="26"/>
      <c r="W4" s="26"/>
      <c r="X4" s="27"/>
      <c r="Y4" s="10"/>
      <c r="Z4" s="10"/>
      <c r="AA4" s="10"/>
      <c r="AB4" s="10"/>
      <c r="AC4" s="10"/>
      <c r="AD4" s="10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</row>
    <row r="5" spans="1:55" ht="12" customHeight="1">
      <c r="A5" s="21" t="s">
        <v>201</v>
      </c>
      <c r="B5" s="22"/>
      <c r="C5" s="22"/>
      <c r="D5" s="22"/>
      <c r="E5" s="14" t="e">
        <f>Eingabe_!#REF!</f>
        <v>#REF!</v>
      </c>
      <c r="F5" s="47"/>
      <c r="G5" s="162"/>
      <c r="H5" s="162"/>
      <c r="I5" s="162"/>
      <c r="J5" s="162"/>
      <c r="K5" s="162"/>
      <c r="L5" s="162"/>
      <c r="M5" s="22"/>
      <c r="N5" s="28" t="s">
        <v>3</v>
      </c>
      <c r="O5" s="22"/>
      <c r="P5" s="22"/>
      <c r="Q5" s="22"/>
      <c r="R5" s="324" t="e">
        <f>Eingabe_!#REF!</f>
        <v>#REF!</v>
      </c>
      <c r="S5" s="324"/>
      <c r="T5" s="324"/>
      <c r="U5" s="324"/>
      <c r="V5" s="324"/>
      <c r="W5" s="324"/>
      <c r="X5" s="27"/>
      <c r="Y5" s="10"/>
      <c r="Z5" s="10"/>
      <c r="AA5" s="10"/>
      <c r="AB5" s="10"/>
      <c r="AC5" s="10"/>
      <c r="AD5" s="10"/>
      <c r="AE5"/>
      <c r="AF5"/>
      <c r="AG5"/>
      <c r="AH5"/>
      <c r="AI5"/>
      <c r="AJ5"/>
      <c r="AK5"/>
      <c r="AL5"/>
      <c r="AM5"/>
      <c r="AN5"/>
      <c r="AO5"/>
      <c r="AP5"/>
      <c r="AQ5"/>
      <c r="AR5"/>
      <c r="AS5"/>
      <c r="AT5"/>
      <c r="AU5"/>
      <c r="AV5"/>
    </row>
    <row r="6" spans="1:55" ht="12" customHeight="1">
      <c r="A6" s="21" t="s">
        <v>1</v>
      </c>
      <c r="B6" s="22"/>
      <c r="C6" s="22"/>
      <c r="D6" s="22"/>
      <c r="E6" s="24" t="e">
        <f>Eingabe_!#REF!</f>
        <v>#REF!</v>
      </c>
      <c r="F6" s="24"/>
      <c r="G6" s="23"/>
      <c r="H6" s="23"/>
      <c r="I6" s="23"/>
      <c r="J6" s="23"/>
      <c r="K6" s="23"/>
      <c r="L6" s="23"/>
      <c r="M6" s="22"/>
      <c r="N6" s="25" t="s">
        <v>12</v>
      </c>
      <c r="O6" s="22"/>
      <c r="P6" s="22"/>
      <c r="Q6" s="22"/>
      <c r="R6" s="23" t="e">
        <f>Eingabe_!#REF!</f>
        <v>#REF!</v>
      </c>
      <c r="S6" s="23"/>
      <c r="T6" s="23"/>
      <c r="U6" s="23"/>
      <c r="V6" s="23"/>
      <c r="W6" s="23"/>
      <c r="X6" s="27"/>
      <c r="Y6" s="10"/>
      <c r="Z6" s="10"/>
      <c r="AA6" s="10"/>
      <c r="AB6" s="10"/>
      <c r="AC6" s="10"/>
      <c r="AD6" s="10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</row>
    <row r="7" spans="1:55" ht="12" customHeight="1">
      <c r="A7" s="29"/>
      <c r="B7" s="30"/>
      <c r="C7" s="30"/>
      <c r="D7" s="30"/>
      <c r="E7" s="123" t="e">
        <f>Eingabe_!#REF!</f>
        <v>#REF!</v>
      </c>
      <c r="F7" s="31"/>
      <c r="G7" s="30"/>
      <c r="H7" s="30"/>
      <c r="I7" s="32"/>
      <c r="J7" s="32" t="s">
        <v>151</v>
      </c>
      <c r="K7" s="32"/>
      <c r="L7" s="32" t="e">
        <f>Eingabe_!#REF!</f>
        <v>#REF!</v>
      </c>
      <c r="M7" s="32"/>
      <c r="N7" s="33" t="s">
        <v>13</v>
      </c>
      <c r="O7" s="31"/>
      <c r="P7" s="31"/>
      <c r="Q7" s="31"/>
      <c r="R7" s="345" t="e">
        <f>Eingabe_!#REF!</f>
        <v>#REF!</v>
      </c>
      <c r="S7" s="345"/>
      <c r="T7" s="345"/>
      <c r="U7" s="345"/>
      <c r="V7" s="345"/>
      <c r="W7" s="345"/>
      <c r="X7" s="34"/>
      <c r="Y7" s="10"/>
      <c r="Z7" s="10"/>
      <c r="AA7" s="10"/>
      <c r="AB7" s="10"/>
      <c r="AC7" s="10"/>
      <c r="AD7" s="10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  <c r="AV7"/>
    </row>
    <row r="8" spans="1:55" ht="12" customHeight="1">
      <c r="E8" s="53"/>
      <c r="F8" s="53"/>
      <c r="G8" s="53"/>
      <c r="H8" s="53"/>
      <c r="Y8" s="10"/>
      <c r="Z8" s="10"/>
      <c r="AA8" s="10"/>
      <c r="AB8" s="10"/>
      <c r="AC8" s="10"/>
      <c r="AD8" s="10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  <c r="AV8"/>
      <c r="AW8" s="9"/>
      <c r="AX8" s="9"/>
      <c r="AY8" s="9"/>
      <c r="AZ8" s="9"/>
      <c r="BA8" s="9"/>
      <c r="BB8" s="9"/>
      <c r="BC8" s="9"/>
    </row>
    <row r="9" spans="1:55" ht="8.5" customHeight="1">
      <c r="A9" s="326" t="s">
        <v>77</v>
      </c>
      <c r="B9" s="326"/>
      <c r="C9" s="326"/>
      <c r="D9" s="326"/>
      <c r="E9" s="326"/>
      <c r="F9" s="326"/>
      <c r="G9" s="326"/>
      <c r="H9" s="326"/>
      <c r="I9" s="326"/>
      <c r="J9" s="326"/>
      <c r="K9" s="326"/>
      <c r="L9" s="326"/>
      <c r="M9" s="326"/>
      <c r="N9" s="326"/>
      <c r="O9" s="326"/>
      <c r="P9" s="326"/>
      <c r="Q9" s="326"/>
      <c r="R9" s="326"/>
      <c r="S9" s="326"/>
      <c r="T9" s="326"/>
      <c r="U9" s="326"/>
      <c r="V9" s="326"/>
      <c r="W9" s="326"/>
      <c r="X9" s="326"/>
      <c r="Y9" s="10"/>
      <c r="Z9" s="10"/>
      <c r="AA9" s="10"/>
      <c r="AB9" s="10"/>
      <c r="AC9" s="10"/>
      <c r="AD9" s="10"/>
      <c r="AE9"/>
      <c r="AF9"/>
      <c r="AG9"/>
      <c r="AH9"/>
      <c r="AI9"/>
      <c r="AJ9"/>
      <c r="AK9"/>
      <c r="AL9"/>
      <c r="AM9"/>
      <c r="AN9"/>
      <c r="AO9"/>
      <c r="AP9"/>
      <c r="AQ9"/>
      <c r="AR9"/>
      <c r="AS9"/>
      <c r="AT9"/>
      <c r="AU9"/>
      <c r="AV9"/>
      <c r="AW9" s="9"/>
      <c r="AX9" s="9"/>
      <c r="AY9" s="9"/>
      <c r="AZ9" s="9"/>
      <c r="BA9" s="9"/>
      <c r="BB9" s="9"/>
      <c r="BC9" s="9"/>
    </row>
    <row r="10" spans="1:55" ht="8.5" customHeight="1">
      <c r="A10" s="327"/>
      <c r="B10" s="327"/>
      <c r="C10" s="327"/>
      <c r="D10" s="327"/>
      <c r="E10" s="327"/>
      <c r="F10" s="327"/>
      <c r="G10" s="327"/>
      <c r="H10" s="32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  <c r="T10" s="327"/>
      <c r="U10" s="327"/>
      <c r="V10" s="327"/>
      <c r="W10" s="327"/>
      <c r="X10" s="327"/>
      <c r="Y10" s="10"/>
      <c r="Z10" s="10"/>
      <c r="AA10" s="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  <c r="AV10"/>
      <c r="AW10" s="9"/>
      <c r="AX10" s="9"/>
      <c r="AY10" s="9"/>
      <c r="AZ10" s="9"/>
      <c r="BA10" s="9"/>
      <c r="BB10" s="9"/>
      <c r="BC10" s="9"/>
    </row>
    <row r="11" spans="1:55" ht="9" customHeight="1">
      <c r="A11" s="134" t="s">
        <v>3</v>
      </c>
      <c r="B11" s="132"/>
      <c r="C11" s="132"/>
      <c r="D11" s="132"/>
      <c r="E11" s="36"/>
      <c r="F11" s="36"/>
      <c r="G11" s="298" t="e">
        <f>Eingabe_!#REF!</f>
        <v>#REF!</v>
      </c>
      <c r="H11" s="298"/>
      <c r="I11" s="298"/>
      <c r="J11" s="298"/>
      <c r="K11" s="36"/>
      <c r="L11" s="125" t="s">
        <v>27</v>
      </c>
      <c r="M11" s="132"/>
      <c r="N11" s="132"/>
      <c r="O11" s="132"/>
      <c r="P11" s="132"/>
      <c r="Q11" s="130" t="e">
        <f>Eingabe_!#REF!</f>
        <v>#REF!</v>
      </c>
      <c r="R11" s="130"/>
      <c r="S11" s="130"/>
      <c r="T11" s="130"/>
      <c r="U11" s="130"/>
      <c r="V11" s="130"/>
      <c r="W11" s="130"/>
      <c r="X11" s="163"/>
      <c r="Y11" s="46"/>
      <c r="Z11"/>
      <c r="AA11" s="10"/>
      <c r="AE11"/>
      <c r="AF11"/>
      <c r="AG11"/>
      <c r="AH11"/>
      <c r="AI11"/>
      <c r="AJ11"/>
      <c r="AK11"/>
      <c r="AL11"/>
      <c r="AM11"/>
      <c r="AN11"/>
      <c r="AO11"/>
      <c r="AP11"/>
      <c r="AQ11"/>
      <c r="AR11"/>
      <c r="AS11"/>
      <c r="AT11"/>
      <c r="AU11"/>
      <c r="AV11"/>
      <c r="AW11" s="9"/>
      <c r="AX11" s="9"/>
      <c r="AY11" s="9"/>
      <c r="AZ11" s="9"/>
      <c r="BA11" s="9"/>
      <c r="BB11" s="9"/>
      <c r="BC11" s="9"/>
    </row>
    <row r="12" spans="1:55" ht="9" customHeight="1">
      <c r="A12" s="129" t="s">
        <v>42</v>
      </c>
      <c r="B12" s="133"/>
      <c r="C12" s="133"/>
      <c r="D12" s="133"/>
      <c r="G12" s="127" t="e">
        <f>Eingabe_!#REF!</f>
        <v>#REF!</v>
      </c>
      <c r="H12" s="127"/>
      <c r="I12" s="24"/>
      <c r="J12" s="24"/>
      <c r="L12" s="129" t="s">
        <v>174</v>
      </c>
      <c r="M12" s="133"/>
      <c r="O12" s="39"/>
      <c r="P12" s="133"/>
      <c r="Q12" s="128" t="e">
        <f>Eingabe_!#REF!</f>
        <v>#REF!</v>
      </c>
      <c r="R12" s="24"/>
      <c r="S12" s="128"/>
      <c r="T12" s="128"/>
      <c r="U12" s="24"/>
      <c r="V12" s="24"/>
      <c r="W12" s="24"/>
      <c r="X12" s="165"/>
      <c r="Y12" s="139"/>
      <c r="Z12" s="10"/>
      <c r="AA12"/>
      <c r="AB12"/>
      <c r="AE12"/>
      <c r="AF12"/>
      <c r="AG12"/>
      <c r="AH12"/>
      <c r="AI12"/>
      <c r="AJ12"/>
      <c r="AK12"/>
      <c r="AL12"/>
      <c r="AM12"/>
      <c r="AN12"/>
      <c r="AO12"/>
      <c r="AP12"/>
      <c r="AQ12"/>
      <c r="AR12"/>
      <c r="AS12"/>
      <c r="AT12"/>
      <c r="AU12"/>
      <c r="AV12"/>
      <c r="AW12"/>
      <c r="AX12"/>
      <c r="AY12" s="9"/>
      <c r="AZ12" s="9"/>
      <c r="BA12" s="9"/>
      <c r="BB12" s="9"/>
      <c r="BC12" s="9"/>
    </row>
    <row r="13" spans="1:55" ht="9" customHeight="1">
      <c r="A13" s="129" t="s">
        <v>205</v>
      </c>
      <c r="B13" s="133"/>
      <c r="C13" s="133"/>
      <c r="D13" s="133"/>
      <c r="G13" s="127" t="e">
        <f>Eingabe_!#REF!</f>
        <v>#REF!</v>
      </c>
      <c r="H13" s="117"/>
      <c r="I13" s="24"/>
      <c r="J13" s="24"/>
      <c r="L13" s="129" t="s">
        <v>26</v>
      </c>
      <c r="N13" s="1"/>
      <c r="O13" s="1"/>
      <c r="P13" s="133"/>
      <c r="Q13" s="127" t="e">
        <f>Eingabe_!#REF!</f>
        <v>#REF!</v>
      </c>
      <c r="R13" s="127"/>
      <c r="S13" s="117"/>
      <c r="T13" s="127"/>
      <c r="U13" s="127"/>
      <c r="V13" s="127"/>
      <c r="W13" s="127"/>
      <c r="X13" s="165"/>
      <c r="Y13" s="139"/>
      <c r="Z13" s="10"/>
      <c r="AA13"/>
      <c r="AB13"/>
      <c r="AC13"/>
      <c r="AD13"/>
      <c r="AE13"/>
      <c r="AF13"/>
      <c r="AG13"/>
      <c r="AH13"/>
      <c r="AI13"/>
      <c r="AJ13"/>
      <c r="AK13"/>
      <c r="AL13"/>
      <c r="AM13"/>
      <c r="AN13"/>
      <c r="AO13"/>
      <c r="AP13"/>
      <c r="AQ13"/>
      <c r="AR13"/>
      <c r="AS13"/>
      <c r="AT13"/>
      <c r="AU13"/>
      <c r="AV13"/>
      <c r="AW13"/>
      <c r="AX13"/>
      <c r="AY13" s="9"/>
      <c r="AZ13" s="9"/>
      <c r="BA13" s="9"/>
      <c r="BB13" s="9"/>
      <c r="BC13" s="9"/>
    </row>
    <row r="14" spans="1:55" s="1" customFormat="1" ht="9" customHeight="1">
      <c r="A14" s="144" t="s">
        <v>173</v>
      </c>
      <c r="B14" s="131"/>
      <c r="C14" s="131"/>
      <c r="D14" s="131"/>
      <c r="E14" s="131"/>
      <c r="F14" s="135"/>
      <c r="G14" s="208" t="e">
        <f>Eingabe_!#REF!</f>
        <v>#REF!</v>
      </c>
      <c r="H14" s="208"/>
      <c r="I14" s="301" t="e">
        <f>Eingabe_!#REF!</f>
        <v>#REF!</v>
      </c>
      <c r="J14" s="301"/>
      <c r="K14" s="302"/>
      <c r="L14" s="124" t="s">
        <v>216</v>
      </c>
      <c r="M14" s="135"/>
      <c r="N14" s="131"/>
      <c r="O14" s="131"/>
      <c r="P14" s="131"/>
      <c r="Q14" s="127" t="e">
        <f>_xlfn.TEXTJOIN(,,(Eingabe_!#REF!)," ","/"," ",Eingabe_!#REF!)</f>
        <v>#REF!</v>
      </c>
      <c r="R14" s="117"/>
      <c r="S14" s="135"/>
      <c r="T14" s="127"/>
      <c r="U14" s="117"/>
      <c r="V14" s="117"/>
      <c r="W14" s="117"/>
      <c r="X14" s="166"/>
      <c r="Y14" s="129"/>
      <c r="Z14" s="133"/>
      <c r="AA14" s="133"/>
      <c r="AB14" s="133"/>
      <c r="AC14" s="133"/>
      <c r="AE14"/>
      <c r="AF14"/>
      <c r="AG14"/>
      <c r="AH14"/>
      <c r="AI14"/>
      <c r="AJ14"/>
      <c r="AK14"/>
      <c r="AL14"/>
      <c r="AM14"/>
      <c r="AN14"/>
      <c r="AO14"/>
      <c r="AP14"/>
      <c r="AQ14"/>
      <c r="AR14"/>
      <c r="AS14"/>
      <c r="AT14"/>
      <c r="AU14"/>
      <c r="AV14"/>
      <c r="AW14"/>
      <c r="AX14"/>
      <c r="AY14" s="60"/>
      <c r="AZ14" s="60"/>
      <c r="BA14" s="60"/>
      <c r="BB14" s="60"/>
      <c r="BC14" s="60"/>
    </row>
    <row r="15" spans="1:55" s="1" customFormat="1" ht="5.5" customHeight="1">
      <c r="I15" s="127"/>
      <c r="J15" s="127"/>
      <c r="K15" s="127"/>
      <c r="L15" s="127"/>
      <c r="M15" s="127"/>
      <c r="N15" s="127"/>
      <c r="O15" s="56"/>
      <c r="P15" s="56"/>
      <c r="Q15" s="56"/>
      <c r="R15" s="56"/>
      <c r="S15" s="56"/>
      <c r="T15" s="56"/>
      <c r="U15" s="56"/>
      <c r="V15" s="56"/>
      <c r="W15" s="56"/>
      <c r="X15" s="56"/>
      <c r="Y15" s="116"/>
      <c r="Z15" s="116"/>
      <c r="AA15"/>
      <c r="AB15"/>
      <c r="AC15"/>
      <c r="AD15"/>
      <c r="AE15"/>
      <c r="AF15"/>
      <c r="AG15"/>
      <c r="AH15"/>
      <c r="AI15"/>
      <c r="AJ15"/>
      <c r="AK15"/>
      <c r="AL15"/>
      <c r="AM15"/>
      <c r="AN15"/>
      <c r="AO15"/>
      <c r="AP15"/>
      <c r="AQ15"/>
      <c r="AR15"/>
      <c r="AS15"/>
      <c r="AT15"/>
      <c r="AU15"/>
      <c r="AV15"/>
      <c r="AW15"/>
      <c r="AX15"/>
      <c r="AY15" s="60"/>
      <c r="AZ15" s="60"/>
      <c r="BA15" s="60"/>
      <c r="BB15" s="60"/>
      <c r="BC15" s="60"/>
    </row>
    <row r="16" spans="1:55" s="1" customFormat="1" ht="9" customHeight="1">
      <c r="A16" s="315" t="s">
        <v>210</v>
      </c>
      <c r="B16" s="316"/>
      <c r="C16" s="316"/>
      <c r="D16" s="317"/>
      <c r="E16" s="313" t="s">
        <v>65</v>
      </c>
      <c r="F16" s="314"/>
      <c r="G16" s="314"/>
      <c r="H16" s="332"/>
      <c r="I16" s="303" t="s">
        <v>207</v>
      </c>
      <c r="J16" s="304"/>
      <c r="K16" s="304"/>
      <c r="L16" s="305"/>
      <c r="M16" s="303" t="s">
        <v>208</v>
      </c>
      <c r="N16" s="304"/>
      <c r="O16" s="304"/>
      <c r="P16" s="305"/>
      <c r="Q16" s="231" t="s">
        <v>62</v>
      </c>
      <c r="R16" s="231"/>
      <c r="S16" s="231"/>
      <c r="T16" s="231"/>
      <c r="U16" s="231"/>
      <c r="V16" s="231"/>
      <c r="W16" s="231"/>
      <c r="X16" s="231"/>
      <c r="Y16" s="116"/>
      <c r="Z16" s="1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  <c r="AV16"/>
      <c r="AW16"/>
      <c r="AX16"/>
      <c r="AY16" s="60"/>
      <c r="AZ16" s="60"/>
      <c r="BA16" s="60"/>
      <c r="BB16" s="60"/>
      <c r="BC16" s="60"/>
    </row>
    <row r="17" spans="1:55" s="1" customFormat="1" ht="9" customHeight="1">
      <c r="A17" s="318"/>
      <c r="B17" s="319"/>
      <c r="C17" s="319"/>
      <c r="D17" s="320"/>
      <c r="E17" s="333"/>
      <c r="F17" s="334"/>
      <c r="G17" s="334"/>
      <c r="H17" s="335"/>
      <c r="I17" s="306"/>
      <c r="J17" s="307"/>
      <c r="K17" s="307"/>
      <c r="L17" s="308"/>
      <c r="M17" s="306"/>
      <c r="N17" s="307"/>
      <c r="O17" s="307"/>
      <c r="P17" s="308"/>
      <c r="Q17" s="313" t="s">
        <v>37</v>
      </c>
      <c r="R17" s="314"/>
      <c r="S17" s="314"/>
      <c r="T17" s="332"/>
      <c r="U17" s="313" t="s">
        <v>75</v>
      </c>
      <c r="V17" s="314"/>
      <c r="W17" s="314"/>
      <c r="X17" s="332"/>
      <c r="Y17" s="116"/>
      <c r="Z17" s="116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 s="60"/>
      <c r="AZ17" s="60"/>
      <c r="BA17" s="60"/>
      <c r="BB17" s="60"/>
      <c r="BC17" s="60"/>
    </row>
    <row r="18" spans="1:55" s="1" customFormat="1" ht="9" customHeight="1">
      <c r="A18" s="318"/>
      <c r="B18" s="319"/>
      <c r="C18" s="319"/>
      <c r="D18" s="320"/>
      <c r="E18" s="336"/>
      <c r="F18" s="337"/>
      <c r="G18" s="337"/>
      <c r="H18" s="338"/>
      <c r="I18" s="306"/>
      <c r="J18" s="307"/>
      <c r="K18" s="307"/>
      <c r="L18" s="308"/>
      <c r="M18" s="306"/>
      <c r="N18" s="307"/>
      <c r="O18" s="307"/>
      <c r="P18" s="308"/>
      <c r="Q18" s="336"/>
      <c r="R18" s="337"/>
      <c r="S18" s="337"/>
      <c r="T18" s="338"/>
      <c r="U18" s="336"/>
      <c r="V18" s="337"/>
      <c r="W18" s="337"/>
      <c r="X18" s="338"/>
      <c r="Y18" s="116"/>
      <c r="Z18" s="116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 s="60"/>
      <c r="AZ18" s="60"/>
      <c r="BA18" s="60"/>
      <c r="BB18" s="60"/>
      <c r="BC18" s="60"/>
    </row>
    <row r="19" spans="1:55" s="1" customFormat="1" ht="9" customHeight="1">
      <c r="A19" s="321"/>
      <c r="B19" s="322"/>
      <c r="C19" s="322"/>
      <c r="D19" s="323"/>
      <c r="E19" s="215" t="s">
        <v>64</v>
      </c>
      <c r="F19" s="215"/>
      <c r="G19" s="215"/>
      <c r="H19" s="215"/>
      <c r="I19" s="215" t="s">
        <v>36</v>
      </c>
      <c r="J19" s="215"/>
      <c r="K19" s="215"/>
      <c r="L19" s="215"/>
      <c r="M19" s="215" t="s">
        <v>73</v>
      </c>
      <c r="N19" s="215"/>
      <c r="O19" s="215"/>
      <c r="P19" s="215"/>
      <c r="Q19" s="215" t="s">
        <v>73</v>
      </c>
      <c r="R19" s="215"/>
      <c r="S19" s="215"/>
      <c r="T19" s="215"/>
      <c r="U19" s="215" t="s">
        <v>73</v>
      </c>
      <c r="V19" s="215"/>
      <c r="W19" s="215"/>
      <c r="X19" s="215"/>
      <c r="Y19" s="116"/>
      <c r="Z19" s="116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 s="60"/>
      <c r="AZ19" s="60"/>
      <c r="BA19" s="60"/>
      <c r="BB19" s="60"/>
      <c r="BC19" s="60"/>
    </row>
    <row r="20" spans="1:55" s="1" customFormat="1" ht="9" customHeight="1">
      <c r="A20" s="210" t="str">
        <f>Eingabe_!A9</f>
        <v>Kl  2.1</v>
      </c>
      <c r="B20" s="210"/>
      <c r="C20" s="210"/>
      <c r="D20" s="210"/>
      <c r="E20" s="239">
        <f>Eingabe_!E9</f>
        <v>1000</v>
      </c>
      <c r="F20" s="238"/>
      <c r="G20" s="238"/>
      <c r="H20" s="238"/>
      <c r="I20" s="239" t="str">
        <f>Eingabe_!I9</f>
        <v>&lt; 1</v>
      </c>
      <c r="J20" s="238"/>
      <c r="K20" s="238"/>
      <c r="L20" s="238"/>
      <c r="M20" s="239" t="str">
        <f>Eingabe_!M9</f>
        <v>&lt; 1</v>
      </c>
      <c r="N20" s="238"/>
      <c r="O20" s="238"/>
      <c r="P20" s="238"/>
      <c r="Q20" s="239" t="str">
        <f>Eingabe_!Q9</f>
        <v>&lt; 1</v>
      </c>
      <c r="R20" s="238"/>
      <c r="S20" s="238"/>
      <c r="T20" s="238"/>
      <c r="U20" s="239" t="str">
        <f>Eingabe_!U9</f>
        <v>&lt; 1</v>
      </c>
      <c r="V20" s="238"/>
      <c r="W20" s="238"/>
      <c r="X20" s="238"/>
      <c r="Y20" s="116"/>
      <c r="Z20" s="116"/>
      <c r="AA20"/>
      <c r="AB20"/>
      <c r="AC20" s="164">
        <f>IF(M20="&lt; 1",0,M20)</f>
        <v>0</v>
      </c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 s="60"/>
      <c r="AZ20" s="60"/>
      <c r="BA20" s="60"/>
      <c r="BB20" s="60"/>
      <c r="BC20" s="60"/>
    </row>
    <row r="21" spans="1:55" s="1" customFormat="1" ht="9" customHeight="1">
      <c r="A21" s="210" t="s">
        <v>7</v>
      </c>
      <c r="B21" s="210"/>
      <c r="C21" s="210"/>
      <c r="D21" s="210"/>
      <c r="E21" s="239" t="s">
        <v>7</v>
      </c>
      <c r="F21" s="238"/>
      <c r="G21" s="238"/>
      <c r="H21" s="238"/>
      <c r="I21" s="239" t="s">
        <v>7</v>
      </c>
      <c r="J21" s="238"/>
      <c r="K21" s="238"/>
      <c r="L21" s="238"/>
      <c r="M21" s="239" t="s">
        <v>7</v>
      </c>
      <c r="N21" s="238"/>
      <c r="O21" s="238"/>
      <c r="P21" s="238"/>
      <c r="Q21" s="239" t="s">
        <v>7</v>
      </c>
      <c r="R21" s="238"/>
      <c r="S21" s="238"/>
      <c r="T21" s="238"/>
      <c r="U21" s="239" t="s">
        <v>7</v>
      </c>
      <c r="V21" s="238"/>
      <c r="W21" s="238"/>
      <c r="X21" s="238"/>
      <c r="Y21" s="116"/>
      <c r="Z21" s="116"/>
      <c r="AA21"/>
      <c r="AB21"/>
      <c r="AC21" t="str">
        <f>IF(M21="&lt; 1",0,M21)</f>
        <v>-</v>
      </c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 s="60"/>
      <c r="AZ21" s="60"/>
      <c r="BA21" s="60"/>
      <c r="BB21" s="60"/>
      <c r="BC21" s="60"/>
    </row>
    <row r="22" spans="1:55" s="1" customFormat="1" ht="9" customHeight="1">
      <c r="A22" s="210" t="s">
        <v>7</v>
      </c>
      <c r="B22" s="210"/>
      <c r="C22" s="210"/>
      <c r="D22" s="210"/>
      <c r="E22" s="238" t="s">
        <v>7</v>
      </c>
      <c r="F22" s="238"/>
      <c r="G22" s="238"/>
      <c r="H22" s="238"/>
      <c r="I22" s="238" t="s">
        <v>7</v>
      </c>
      <c r="J22" s="238"/>
      <c r="K22" s="238"/>
      <c r="L22" s="238"/>
      <c r="M22" s="238" t="s">
        <v>7</v>
      </c>
      <c r="N22" s="238"/>
      <c r="O22" s="238"/>
      <c r="P22" s="238"/>
      <c r="Q22" s="238" t="s">
        <v>7</v>
      </c>
      <c r="R22" s="238"/>
      <c r="S22" s="238"/>
      <c r="T22" s="238"/>
      <c r="U22" s="238" t="s">
        <v>7</v>
      </c>
      <c r="V22" s="238"/>
      <c r="W22" s="238"/>
      <c r="X22" s="238"/>
      <c r="Y22" s="116"/>
      <c r="Z22" s="116"/>
      <c r="AA22"/>
      <c r="AB22"/>
      <c r="AC22" s="164" t="str">
        <f t="shared" ref="AC22" si="0">M22</f>
        <v>-</v>
      </c>
      <c r="AD22"/>
      <c r="AE22"/>
      <c r="AF22"/>
      <c r="AG22"/>
      <c r="AH22"/>
      <c r="AI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 s="60"/>
      <c r="AZ22" s="60"/>
      <c r="BA22" s="60"/>
      <c r="BB22" s="60"/>
      <c r="BC22" s="60"/>
    </row>
    <row r="23" spans="1:55" ht="9" customHeight="1">
      <c r="A23" s="210" t="s">
        <v>7</v>
      </c>
      <c r="B23" s="210"/>
      <c r="C23" s="210"/>
      <c r="D23" s="210"/>
      <c r="E23" s="238" t="s">
        <v>7</v>
      </c>
      <c r="F23" s="238"/>
      <c r="G23" s="238"/>
      <c r="H23" s="238"/>
      <c r="I23" s="238" t="s">
        <v>7</v>
      </c>
      <c r="J23" s="238"/>
      <c r="K23" s="238"/>
      <c r="L23" s="238"/>
      <c r="M23" s="238" t="s">
        <v>7</v>
      </c>
      <c r="N23" s="238"/>
      <c r="O23" s="238"/>
      <c r="P23" s="238"/>
      <c r="Q23" s="238" t="s">
        <v>7</v>
      </c>
      <c r="R23" s="238"/>
      <c r="S23" s="238"/>
      <c r="T23" s="238"/>
      <c r="U23" s="238" t="s">
        <v>7</v>
      </c>
      <c r="V23" s="238"/>
      <c r="W23" s="238"/>
      <c r="X23" s="238"/>
      <c r="Y23" s="116"/>
      <c r="Z23" s="58"/>
      <c r="AA23"/>
      <c r="AB23"/>
      <c r="AC23" t="str">
        <f t="shared" ref="AC23" si="1">IF(M23="&lt; 1",0,M23)</f>
        <v>-</v>
      </c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BA23" s="9"/>
      <c r="BB23" s="9"/>
      <c r="BC23" s="9"/>
    </row>
    <row r="24" spans="1:55" s="1" customFormat="1" ht="9" customHeight="1">
      <c r="A24" s="210" t="s">
        <v>7</v>
      </c>
      <c r="B24" s="210"/>
      <c r="C24" s="210"/>
      <c r="D24" s="210"/>
      <c r="E24" s="238" t="s">
        <v>7</v>
      </c>
      <c r="F24" s="238"/>
      <c r="G24" s="238"/>
      <c r="H24" s="238"/>
      <c r="I24" s="238" t="s">
        <v>7</v>
      </c>
      <c r="J24" s="238"/>
      <c r="K24" s="238"/>
      <c r="L24" s="238"/>
      <c r="M24" s="238" t="s">
        <v>7</v>
      </c>
      <c r="N24" s="238"/>
      <c r="O24" s="238"/>
      <c r="P24" s="238"/>
      <c r="Q24" s="238" t="s">
        <v>7</v>
      </c>
      <c r="R24" s="238"/>
      <c r="S24" s="238"/>
      <c r="T24" s="238"/>
      <c r="U24" s="238" t="s">
        <v>7</v>
      </c>
      <c r="V24" s="238"/>
      <c r="W24" s="238"/>
      <c r="X24" s="238"/>
      <c r="Y24" s="116"/>
      <c r="Z24" s="116"/>
      <c r="AA24"/>
      <c r="AB24"/>
      <c r="AC24" s="164" t="str">
        <f t="shared" ref="AC24" si="2">M24</f>
        <v>-</v>
      </c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 s="60"/>
      <c r="AZ24" s="60"/>
      <c r="BA24" s="60"/>
      <c r="BB24" s="60"/>
      <c r="BC24" s="60"/>
    </row>
    <row r="25" spans="1:55" s="1" customFormat="1" ht="9" customHeight="1">
      <c r="A25" s="210" t="s">
        <v>7</v>
      </c>
      <c r="B25" s="210"/>
      <c r="C25" s="210"/>
      <c r="D25" s="210"/>
      <c r="E25" s="238" t="s">
        <v>7</v>
      </c>
      <c r="F25" s="238"/>
      <c r="G25" s="238"/>
      <c r="H25" s="238"/>
      <c r="I25" s="238" t="s">
        <v>7</v>
      </c>
      <c r="J25" s="238"/>
      <c r="K25" s="238"/>
      <c r="L25" s="238"/>
      <c r="M25" s="238" t="s">
        <v>7</v>
      </c>
      <c r="N25" s="238"/>
      <c r="O25" s="238"/>
      <c r="P25" s="238"/>
      <c r="Q25" s="238" t="s">
        <v>7</v>
      </c>
      <c r="R25" s="238"/>
      <c r="S25" s="238"/>
      <c r="T25" s="238"/>
      <c r="U25" s="238" t="s">
        <v>7</v>
      </c>
      <c r="V25" s="238"/>
      <c r="W25" s="238"/>
      <c r="X25" s="238"/>
      <c r="Y25" s="116"/>
      <c r="Z25" s="116"/>
      <c r="AA25"/>
      <c r="AB25"/>
      <c r="AC25" t="str">
        <f t="shared" ref="AC25" si="3">IF(M25="&lt; 1",0,M25)</f>
        <v>-</v>
      </c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 s="60"/>
      <c r="AZ25" s="60"/>
      <c r="BA25" s="60"/>
      <c r="BB25" s="60"/>
      <c r="BC25" s="60"/>
    </row>
    <row r="26" spans="1:55" s="1" customFormat="1" ht="9" customHeight="1">
      <c r="A26" s="210" t="s">
        <v>7</v>
      </c>
      <c r="B26" s="210"/>
      <c r="C26" s="210"/>
      <c r="D26" s="210"/>
      <c r="E26" s="238" t="s">
        <v>7</v>
      </c>
      <c r="F26" s="238"/>
      <c r="G26" s="238"/>
      <c r="H26" s="238"/>
      <c r="I26" s="238" t="s">
        <v>7</v>
      </c>
      <c r="J26" s="238"/>
      <c r="K26" s="238"/>
      <c r="L26" s="238"/>
      <c r="M26" s="238" t="s">
        <v>7</v>
      </c>
      <c r="N26" s="238"/>
      <c r="O26" s="238"/>
      <c r="P26" s="238"/>
      <c r="Q26" s="238" t="s">
        <v>7</v>
      </c>
      <c r="R26" s="238"/>
      <c r="S26" s="238"/>
      <c r="T26" s="238"/>
      <c r="U26" s="238" t="s">
        <v>7</v>
      </c>
      <c r="V26" s="238"/>
      <c r="W26" s="238"/>
      <c r="X26" s="238"/>
      <c r="Y26" s="116"/>
      <c r="Z26" s="116"/>
      <c r="AA26"/>
      <c r="AB26"/>
      <c r="AC26" s="164" t="str">
        <f t="shared" ref="AC26" si="4">M26</f>
        <v>-</v>
      </c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 s="60"/>
      <c r="AZ26" s="60"/>
      <c r="BA26" s="60"/>
      <c r="BB26" s="60"/>
      <c r="BC26" s="60"/>
    </row>
    <row r="27" spans="1:55" s="1" customFormat="1" ht="9" customHeight="1">
      <c r="A27" s="210" t="s">
        <v>7</v>
      </c>
      <c r="B27" s="210"/>
      <c r="C27" s="210"/>
      <c r="D27" s="210"/>
      <c r="E27" s="238" t="s">
        <v>7</v>
      </c>
      <c r="F27" s="238"/>
      <c r="G27" s="238"/>
      <c r="H27" s="238"/>
      <c r="I27" s="238" t="s">
        <v>7</v>
      </c>
      <c r="J27" s="238"/>
      <c r="K27" s="238"/>
      <c r="L27" s="238"/>
      <c r="M27" s="238" t="s">
        <v>7</v>
      </c>
      <c r="N27" s="238"/>
      <c r="O27" s="238"/>
      <c r="P27" s="238"/>
      <c r="Q27" s="238" t="s">
        <v>7</v>
      </c>
      <c r="R27" s="238"/>
      <c r="S27" s="238"/>
      <c r="T27" s="238"/>
      <c r="U27" s="238" t="s">
        <v>7</v>
      </c>
      <c r="V27" s="238"/>
      <c r="W27" s="238"/>
      <c r="X27" s="238"/>
      <c r="Y27" s="116"/>
      <c r="Z27" s="116"/>
      <c r="AA27"/>
      <c r="AB27"/>
      <c r="AC27" t="str">
        <f t="shared" ref="AC27" si="5">IF(M27="&lt; 1",0,M27)</f>
        <v>-</v>
      </c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 s="60"/>
      <c r="AZ27" s="60"/>
      <c r="BA27" s="60"/>
      <c r="BB27" s="60"/>
      <c r="BC27" s="60"/>
    </row>
    <row r="28" spans="1:55" s="1" customFormat="1" ht="9" customHeight="1">
      <c r="A28" s="207" t="s">
        <v>78</v>
      </c>
      <c r="B28" s="208"/>
      <c r="C28" s="208"/>
      <c r="D28" s="208"/>
      <c r="E28" s="140"/>
      <c r="F28" s="140"/>
      <c r="G28" s="117"/>
      <c r="H28" s="117"/>
      <c r="I28" s="117"/>
      <c r="J28" s="117"/>
      <c r="K28" s="117"/>
      <c r="L28" s="141"/>
      <c r="M28" s="239" t="str">
        <f>IF((AVERAGE(AA20:AD27)=0),"&lt; 1",(AVERAGE(AA20:AD27)))</f>
        <v>&lt; 1</v>
      </c>
      <c r="N28" s="238"/>
      <c r="O28" s="238"/>
      <c r="P28" s="238"/>
      <c r="Q28" s="142"/>
      <c r="R28" s="138"/>
      <c r="S28" s="138"/>
      <c r="T28" s="138"/>
      <c r="U28" s="138"/>
      <c r="V28" s="138"/>
      <c r="W28" s="143"/>
      <c r="X28" s="143"/>
      <c r="Y28" s="116"/>
      <c r="Z28" s="116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 s="60"/>
      <c r="AZ28" s="60"/>
      <c r="BA28" s="60"/>
      <c r="BB28" s="60"/>
      <c r="BC28" s="60"/>
    </row>
    <row r="29" spans="1:55" s="1" customFormat="1" ht="9" customHeight="1">
      <c r="A29" s="136"/>
      <c r="B29" s="136"/>
      <c r="C29" s="136"/>
      <c r="D29" s="136"/>
      <c r="E29" s="137"/>
      <c r="F29" s="137"/>
      <c r="M29" s="122"/>
      <c r="N29" s="122"/>
      <c r="O29" s="122"/>
      <c r="P29" s="122"/>
      <c r="W29" s="101"/>
      <c r="X29" s="101"/>
      <c r="Y29" s="116"/>
      <c r="Z29" s="116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 s="60"/>
      <c r="AZ29" s="60"/>
      <c r="BA29" s="60"/>
      <c r="BB29" s="60"/>
      <c r="BC29" s="60"/>
    </row>
    <row r="30" spans="1:55" ht="9" customHeight="1">
      <c r="A30" s="39"/>
      <c r="B30" s="39"/>
      <c r="C30" s="39"/>
      <c r="D30" s="39"/>
      <c r="E30" s="39"/>
      <c r="F30" s="39"/>
      <c r="G30" s="39"/>
      <c r="H30" s="39"/>
      <c r="I30" s="39"/>
      <c r="J30" s="39"/>
      <c r="K30" s="39"/>
      <c r="L30" s="39"/>
      <c r="M30" s="39"/>
      <c r="N30" s="39"/>
      <c r="O30" s="39"/>
      <c r="P30" s="39"/>
      <c r="Q30" s="39"/>
      <c r="R30" s="39"/>
      <c r="S30" s="39"/>
      <c r="T30" s="39"/>
      <c r="U30" s="39"/>
      <c r="V30" s="39"/>
      <c r="W30" s="39"/>
      <c r="X30" s="39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</row>
    <row r="31" spans="1:55" ht="8.5" customHeight="1">
      <c r="A31" s="326" t="s">
        <v>86</v>
      </c>
      <c r="B31" s="326"/>
      <c r="C31" s="326"/>
      <c r="D31" s="326"/>
      <c r="E31" s="326"/>
      <c r="F31" s="326"/>
      <c r="G31" s="326"/>
      <c r="H31" s="326"/>
      <c r="I31" s="326"/>
      <c r="J31" s="326"/>
      <c r="K31" s="326"/>
      <c r="L31" s="326"/>
      <c r="M31" s="326"/>
      <c r="N31" s="326"/>
      <c r="O31" s="326"/>
      <c r="P31" s="326"/>
      <c r="Q31" s="326"/>
      <c r="R31" s="326"/>
      <c r="S31" s="326"/>
      <c r="T31" s="326"/>
      <c r="U31" s="326"/>
      <c r="V31" s="326"/>
      <c r="W31" s="326"/>
      <c r="X31" s="326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</row>
    <row r="32" spans="1:55" ht="8.5" customHeight="1">
      <c r="A32" s="326"/>
      <c r="B32" s="326"/>
      <c r="C32" s="326"/>
      <c r="D32" s="326"/>
      <c r="E32" s="326"/>
      <c r="F32" s="326"/>
      <c r="G32" s="326"/>
      <c r="H32" s="326"/>
      <c r="I32" s="326"/>
      <c r="J32" s="326"/>
      <c r="K32" s="326"/>
      <c r="L32" s="326"/>
      <c r="M32" s="326"/>
      <c r="N32" s="326"/>
      <c r="O32" s="326"/>
      <c r="P32" s="326"/>
      <c r="Q32" s="326"/>
      <c r="R32" s="326"/>
      <c r="S32" s="326"/>
      <c r="T32" s="326"/>
      <c r="U32" s="326"/>
      <c r="V32" s="326"/>
      <c r="W32" s="326"/>
      <c r="X32" s="326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</row>
    <row r="33" spans="1:55" ht="9" customHeight="1">
      <c r="A33" s="134" t="s">
        <v>3</v>
      </c>
      <c r="B33" s="132"/>
      <c r="C33" s="132"/>
      <c r="D33" s="132"/>
      <c r="E33" s="36"/>
      <c r="F33" s="36"/>
      <c r="G33" s="298" t="e">
        <f>Eingabe_!#REF!</f>
        <v>#REF!</v>
      </c>
      <c r="H33" s="298"/>
      <c r="I33" s="298"/>
      <c r="J33" s="298"/>
      <c r="K33" s="36"/>
      <c r="L33" s="125" t="s">
        <v>27</v>
      </c>
      <c r="M33" s="132"/>
      <c r="N33" s="132"/>
      <c r="O33" s="132"/>
      <c r="P33" s="132"/>
      <c r="Q33" s="130" t="e">
        <f>Eingabe_!#REF!</f>
        <v>#REF!</v>
      </c>
      <c r="R33" s="130"/>
      <c r="S33" s="130"/>
      <c r="T33" s="130"/>
      <c r="U33" s="130"/>
      <c r="V33" s="130"/>
      <c r="W33" s="130"/>
      <c r="X33" s="16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</row>
    <row r="34" spans="1:55" ht="9" customHeight="1">
      <c r="A34" s="129" t="s">
        <v>42</v>
      </c>
      <c r="B34" s="133"/>
      <c r="C34" s="133"/>
      <c r="D34" s="133"/>
      <c r="G34" s="127" t="e">
        <f>Eingabe_!#REF!</f>
        <v>#REF!</v>
      </c>
      <c r="H34" s="127"/>
      <c r="I34" s="24"/>
      <c r="J34" s="24"/>
      <c r="L34" s="129"/>
      <c r="M34" s="133"/>
      <c r="O34" s="39"/>
      <c r="P34" s="133"/>
      <c r="Q34" s="200"/>
      <c r="R34" s="36"/>
      <c r="S34" s="36"/>
      <c r="T34" s="36"/>
      <c r="U34" s="36"/>
      <c r="V34" s="36"/>
      <c r="W34" s="36"/>
      <c r="X34" s="165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</row>
    <row r="35" spans="1:55" ht="9" customHeight="1">
      <c r="A35" s="129" t="s">
        <v>205</v>
      </c>
      <c r="B35" s="133"/>
      <c r="C35" s="133"/>
      <c r="D35" s="133"/>
      <c r="G35" s="127" t="e">
        <f>Eingabe_!#REF!</f>
        <v>#REF!</v>
      </c>
      <c r="H35" s="117"/>
      <c r="I35" s="24"/>
      <c r="J35" s="24"/>
      <c r="L35" s="129" t="s">
        <v>26</v>
      </c>
      <c r="N35" s="1"/>
      <c r="O35" s="1"/>
      <c r="P35" s="133"/>
      <c r="Q35" s="131" t="e">
        <f>Eingabe_!#REF!</f>
        <v>#REF!</v>
      </c>
      <c r="R35" s="131"/>
      <c r="S35" s="135"/>
      <c r="T35" s="131"/>
      <c r="U35" s="131"/>
      <c r="V35" s="131"/>
      <c r="W35" s="131"/>
      <c r="X35" s="16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</row>
    <row r="36" spans="1:55" ht="9" customHeight="1">
      <c r="A36" s="144" t="s">
        <v>173</v>
      </c>
      <c r="B36" s="131"/>
      <c r="C36" s="131"/>
      <c r="D36" s="131"/>
      <c r="E36" s="131"/>
      <c r="F36" s="135"/>
      <c r="G36" s="208" t="e">
        <f>Eingabe_!#REF!</f>
        <v>#REF!</v>
      </c>
      <c r="H36" s="208"/>
      <c r="I36" s="301" t="e">
        <f>Eingabe_!#REF!</f>
        <v>#REF!</v>
      </c>
      <c r="J36" s="301"/>
      <c r="K36" s="302"/>
      <c r="L36" s="124" t="s">
        <v>216</v>
      </c>
      <c r="M36" s="135"/>
      <c r="N36" s="131"/>
      <c r="O36" s="131"/>
      <c r="P36" s="131"/>
      <c r="Q36" s="127" t="e">
        <f>_xlfn.TEXTJOIN(,,(Eingabe_!#REF!)," ","/"," ",Eingabe_!#REF!)</f>
        <v>#REF!</v>
      </c>
      <c r="R36" s="117"/>
      <c r="S36" s="135"/>
      <c r="T36" s="127"/>
      <c r="U36" s="117"/>
      <c r="V36" s="117"/>
      <c r="W36" s="117"/>
      <c r="X36" s="16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</row>
    <row r="37" spans="1:55" ht="5.5" customHeight="1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  <c r="Q37" s="56"/>
      <c r="R37" s="56"/>
      <c r="S37" s="56"/>
      <c r="T37" s="56"/>
      <c r="U37" s="56"/>
      <c r="V37" s="56"/>
      <c r="W37" s="56"/>
      <c r="X37" s="56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</row>
    <row r="38" spans="1:55" ht="9" customHeight="1">
      <c r="A38" s="210" t="s">
        <v>17</v>
      </c>
      <c r="B38" s="210"/>
      <c r="C38" s="210"/>
      <c r="D38" s="210"/>
      <c r="E38" s="303" t="s">
        <v>206</v>
      </c>
      <c r="F38" s="304"/>
      <c r="G38" s="304"/>
      <c r="H38" s="304"/>
      <c r="I38" s="304"/>
      <c r="J38" s="304"/>
      <c r="K38" s="304"/>
      <c r="L38" s="304"/>
      <c r="M38" s="304"/>
      <c r="N38" s="304"/>
      <c r="O38" s="304"/>
      <c r="P38" s="305"/>
      <c r="Q38" s="231" t="s">
        <v>62</v>
      </c>
      <c r="R38" s="231"/>
      <c r="S38" s="231"/>
      <c r="T38" s="231"/>
      <c r="U38" s="231"/>
      <c r="V38" s="231"/>
      <c r="W38" s="231"/>
      <c r="X38" s="231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</row>
    <row r="39" spans="1:55" ht="9" customHeight="1">
      <c r="A39" s="210"/>
      <c r="B39" s="210"/>
      <c r="C39" s="210"/>
      <c r="D39" s="210"/>
      <c r="E39" s="306"/>
      <c r="F39" s="307"/>
      <c r="G39" s="307"/>
      <c r="H39" s="307"/>
      <c r="I39" s="307"/>
      <c r="J39" s="307"/>
      <c r="K39" s="307"/>
      <c r="L39" s="307"/>
      <c r="M39" s="307"/>
      <c r="N39" s="307"/>
      <c r="O39" s="307"/>
      <c r="P39" s="308"/>
      <c r="Q39" s="222" t="s">
        <v>37</v>
      </c>
      <c r="R39" s="222"/>
      <c r="S39" s="222"/>
      <c r="T39" s="222"/>
      <c r="U39" s="222" t="s">
        <v>75</v>
      </c>
      <c r="V39" s="222"/>
      <c r="W39" s="222"/>
      <c r="X39" s="222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</row>
    <row r="40" spans="1:55" ht="9" customHeight="1">
      <c r="A40" s="210"/>
      <c r="B40" s="210"/>
      <c r="C40" s="210"/>
      <c r="D40" s="210"/>
      <c r="E40" s="232" t="s">
        <v>217</v>
      </c>
      <c r="F40" s="233"/>
      <c r="G40" s="233"/>
      <c r="H40" s="233"/>
      <c r="I40" s="233"/>
      <c r="J40" s="233"/>
      <c r="K40" s="233"/>
      <c r="L40" s="233"/>
      <c r="M40" s="233"/>
      <c r="N40" s="233"/>
      <c r="O40" s="233"/>
      <c r="P40" s="234"/>
      <c r="Q40" s="215" t="s">
        <v>73</v>
      </c>
      <c r="R40" s="215"/>
      <c r="S40" s="215"/>
      <c r="T40" s="215"/>
      <c r="U40" s="215" t="s">
        <v>73</v>
      </c>
      <c r="V40" s="215"/>
      <c r="W40" s="215"/>
      <c r="X40" s="215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</row>
    <row r="41" spans="1:55" ht="9" customHeight="1">
      <c r="A41" s="210" t="str">
        <f>Eingabe_!A28</f>
        <v>SE 2.1</v>
      </c>
      <c r="B41" s="210"/>
      <c r="C41" s="210"/>
      <c r="D41" s="210"/>
      <c r="E41" s="309" t="str">
        <f>Eingabe_!E28</f>
        <v>&lt; 1</v>
      </c>
      <c r="F41" s="310"/>
      <c r="G41" s="310"/>
      <c r="H41" s="310"/>
      <c r="I41" s="310"/>
      <c r="J41" s="310"/>
      <c r="K41" s="310"/>
      <c r="L41" s="310"/>
      <c r="M41" s="310"/>
      <c r="N41" s="310"/>
      <c r="O41" s="310"/>
      <c r="P41" s="311"/>
      <c r="Q41" s="239" t="str">
        <f>Eingabe_!Q28</f>
        <v>&lt; 1</v>
      </c>
      <c r="R41" s="238"/>
      <c r="S41" s="238"/>
      <c r="T41" s="238"/>
      <c r="U41" s="239" t="str">
        <f>Eingabe_!U28</f>
        <v>&lt; 1</v>
      </c>
      <c r="V41" s="238"/>
      <c r="W41" s="238"/>
      <c r="X41" s="238"/>
      <c r="AA41"/>
      <c r="AB41"/>
      <c r="AC41">
        <f>IF(E41="&lt; 1",0,E41)</f>
        <v>0</v>
      </c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</row>
    <row r="42" spans="1:55" ht="9" customHeight="1">
      <c r="A42" s="210" t="s">
        <v>7</v>
      </c>
      <c r="B42" s="210"/>
      <c r="C42" s="210"/>
      <c r="D42" s="210"/>
      <c r="E42" s="309" t="s">
        <v>7</v>
      </c>
      <c r="F42" s="310"/>
      <c r="G42" s="310"/>
      <c r="H42" s="310"/>
      <c r="I42" s="310"/>
      <c r="J42" s="310"/>
      <c r="K42" s="310"/>
      <c r="L42" s="310"/>
      <c r="M42" s="310"/>
      <c r="N42" s="310"/>
      <c r="O42" s="310"/>
      <c r="P42" s="311"/>
      <c r="Q42" s="239" t="s">
        <v>7</v>
      </c>
      <c r="R42" s="238"/>
      <c r="S42" s="238"/>
      <c r="T42" s="238"/>
      <c r="U42" s="239" t="s">
        <v>7</v>
      </c>
      <c r="V42" s="238"/>
      <c r="W42" s="238"/>
      <c r="X42" s="238"/>
      <c r="AA42"/>
      <c r="AB42"/>
      <c r="AC42" t="str">
        <f>IF(E42="&lt; 1",0,E42)</f>
        <v>-</v>
      </c>
      <c r="AD42"/>
      <c r="AE42"/>
      <c r="AF42"/>
      <c r="AG42"/>
      <c r="AH42"/>
      <c r="AI42"/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</row>
    <row r="43" spans="1:55" ht="9" customHeight="1">
      <c r="A43" s="210" t="s">
        <v>7</v>
      </c>
      <c r="B43" s="210"/>
      <c r="C43" s="210"/>
      <c r="D43" s="210"/>
      <c r="E43" s="312" t="s">
        <v>7</v>
      </c>
      <c r="F43" s="299"/>
      <c r="G43" s="299"/>
      <c r="H43" s="299"/>
      <c r="I43" s="299"/>
      <c r="J43" s="299"/>
      <c r="K43" s="299"/>
      <c r="L43" s="299"/>
      <c r="M43" s="299"/>
      <c r="N43" s="299"/>
      <c r="O43" s="299"/>
      <c r="P43" s="300"/>
      <c r="Q43" s="238" t="s">
        <v>7</v>
      </c>
      <c r="R43" s="238"/>
      <c r="S43" s="238"/>
      <c r="T43" s="238"/>
      <c r="U43" s="238" t="s">
        <v>7</v>
      </c>
      <c r="V43" s="238"/>
      <c r="W43" s="238"/>
      <c r="X43" s="238"/>
      <c r="AA43"/>
      <c r="AB43"/>
      <c r="AC43" t="str">
        <f>IF(E43="&lt; 1",0,E43)</f>
        <v>-</v>
      </c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</row>
    <row r="44" spans="1:55" ht="9" customHeight="1">
      <c r="A44" s="210" t="s">
        <v>7</v>
      </c>
      <c r="B44" s="210"/>
      <c r="C44" s="210"/>
      <c r="D44" s="210"/>
      <c r="E44" s="312" t="s">
        <v>7</v>
      </c>
      <c r="F44" s="299"/>
      <c r="G44" s="299"/>
      <c r="H44" s="299"/>
      <c r="I44" s="299"/>
      <c r="J44" s="299"/>
      <c r="K44" s="299"/>
      <c r="L44" s="299"/>
      <c r="M44" s="299"/>
      <c r="N44" s="299"/>
      <c r="O44" s="299"/>
      <c r="P44" s="300"/>
      <c r="Q44" s="238" t="s">
        <v>7</v>
      </c>
      <c r="R44" s="238"/>
      <c r="S44" s="238"/>
      <c r="T44" s="238"/>
      <c r="U44" s="238" t="s">
        <v>7</v>
      </c>
      <c r="V44" s="238"/>
      <c r="W44" s="238"/>
      <c r="X44" s="238"/>
      <c r="AA44"/>
      <c r="AB44"/>
      <c r="AC44" t="str">
        <f>IF(E44="&lt; 1",0,E44)</f>
        <v>-</v>
      </c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</row>
    <row r="45" spans="1:55" s="1" customFormat="1" ht="9" customHeight="1">
      <c r="A45" s="207" t="s">
        <v>78</v>
      </c>
      <c r="B45" s="208"/>
      <c r="C45" s="208"/>
      <c r="D45" s="208"/>
      <c r="E45" s="309" t="str">
        <f>IF((AVERAGE(AA41:AD44)=0),"&lt; 1",(AVERAGE(AA41:AD44)))</f>
        <v>&lt; 1</v>
      </c>
      <c r="F45" s="299"/>
      <c r="G45" s="299"/>
      <c r="H45" s="299"/>
      <c r="I45" s="299"/>
      <c r="J45" s="299"/>
      <c r="K45" s="299"/>
      <c r="L45" s="299"/>
      <c r="M45" s="299"/>
      <c r="N45" s="299"/>
      <c r="O45" s="299"/>
      <c r="P45" s="300"/>
      <c r="Q45" s="313"/>
      <c r="R45" s="314"/>
      <c r="S45" s="314"/>
      <c r="T45" s="314"/>
      <c r="U45" s="314"/>
      <c r="V45" s="314"/>
      <c r="W45" s="314"/>
      <c r="X45" s="314"/>
      <c r="Y45" s="116"/>
      <c r="Z45" s="116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 s="60"/>
      <c r="AZ45" s="60"/>
      <c r="BA45" s="60"/>
      <c r="BB45" s="60"/>
      <c r="BC45" s="60"/>
    </row>
    <row r="46" spans="1:55" ht="9" customHeight="1">
      <c r="A46" s="329"/>
      <c r="B46" s="329"/>
      <c r="C46" s="329"/>
      <c r="D46" s="329"/>
      <c r="E46" s="329"/>
      <c r="F46" s="329"/>
      <c r="G46" s="329"/>
      <c r="H46" s="329"/>
      <c r="I46" s="329"/>
      <c r="J46" s="329"/>
      <c r="K46" s="329"/>
      <c r="L46" s="329"/>
      <c r="M46" s="329"/>
      <c r="N46" s="329"/>
      <c r="O46" s="330"/>
      <c r="P46" s="330"/>
      <c r="Q46" s="331"/>
      <c r="R46" s="331"/>
      <c r="S46" s="331"/>
      <c r="T46" s="331"/>
      <c r="U46" s="331"/>
      <c r="V46" s="331"/>
      <c r="W46" s="331"/>
      <c r="X46" s="331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</row>
    <row r="47" spans="1:55" ht="9" customHeight="1">
      <c r="A47" s="56"/>
      <c r="B47" s="39"/>
      <c r="C47" s="39"/>
      <c r="D47" s="118"/>
      <c r="E47" s="118"/>
      <c r="F47" s="118"/>
      <c r="G47" s="56"/>
      <c r="H47" s="56"/>
      <c r="I47" s="56"/>
      <c r="J47" s="56"/>
      <c r="K47" s="39"/>
      <c r="L47" s="39"/>
      <c r="M47" s="39"/>
      <c r="N47" s="39"/>
      <c r="O47" s="39"/>
      <c r="P47" s="39"/>
      <c r="Q47" s="39"/>
      <c r="R47" s="39"/>
      <c r="S47" s="39"/>
      <c r="T47" s="39"/>
      <c r="U47" s="39"/>
      <c r="V47" s="39"/>
      <c r="W47" s="39"/>
      <c r="X47" s="39"/>
      <c r="Y47" s="116"/>
      <c r="Z47" s="58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BA47" s="9"/>
      <c r="BB47" s="9"/>
      <c r="BC47" s="9"/>
    </row>
    <row r="48" spans="1:55" ht="8" customHeight="1">
      <c r="A48" s="326" t="s">
        <v>203</v>
      </c>
      <c r="B48" s="326"/>
      <c r="C48" s="326"/>
      <c r="D48" s="326"/>
      <c r="E48" s="326"/>
      <c r="F48" s="326"/>
      <c r="G48" s="326"/>
      <c r="H48" s="326"/>
      <c r="I48" s="326"/>
      <c r="J48" s="326"/>
      <c r="K48" s="326"/>
      <c r="L48" s="326"/>
      <c r="M48" s="326"/>
      <c r="N48" s="326"/>
      <c r="O48" s="326"/>
      <c r="P48" s="326"/>
      <c r="Q48" s="326"/>
      <c r="R48" s="326"/>
      <c r="S48" s="326"/>
      <c r="T48" s="326"/>
      <c r="U48" s="326"/>
      <c r="V48" s="326"/>
      <c r="W48" s="326"/>
      <c r="X48" s="326"/>
      <c r="Y48" s="116"/>
      <c r="Z48" s="5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BA48" s="9"/>
      <c r="BB48" s="9"/>
      <c r="BC48" s="9"/>
    </row>
    <row r="49" spans="1:55" ht="8" customHeight="1">
      <c r="A49" s="326"/>
      <c r="B49" s="326"/>
      <c r="C49" s="326"/>
      <c r="D49" s="326"/>
      <c r="E49" s="326"/>
      <c r="F49" s="326"/>
      <c r="G49" s="326"/>
      <c r="H49" s="326"/>
      <c r="I49" s="326"/>
      <c r="J49" s="326"/>
      <c r="K49" s="326"/>
      <c r="L49" s="326"/>
      <c r="M49" s="326"/>
      <c r="N49" s="326"/>
      <c r="O49" s="326"/>
      <c r="P49" s="326"/>
      <c r="Q49" s="326"/>
      <c r="R49" s="326"/>
      <c r="S49" s="326"/>
      <c r="T49" s="326"/>
      <c r="U49" s="326"/>
      <c r="V49" s="326"/>
      <c r="W49" s="326"/>
      <c r="X49" s="326"/>
      <c r="Y49"/>
      <c r="Z49" s="10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 s="9"/>
      <c r="BC49" s="9"/>
    </row>
    <row r="50" spans="1:55" ht="9" customHeight="1">
      <c r="A50" s="134" t="s">
        <v>3</v>
      </c>
      <c r="B50" s="126"/>
      <c r="C50" s="126"/>
      <c r="D50" s="126"/>
      <c r="E50" s="36"/>
      <c r="F50" s="36"/>
      <c r="G50" s="298" t="e">
        <f>Eingabe_!#REF!</f>
        <v>#REF!</v>
      </c>
      <c r="H50" s="298"/>
      <c r="I50" s="298"/>
      <c r="J50" s="298"/>
      <c r="K50" s="36"/>
      <c r="L50" s="125" t="s">
        <v>27</v>
      </c>
      <c r="M50" s="126"/>
      <c r="N50" s="126"/>
      <c r="O50" s="126"/>
      <c r="P50" s="126"/>
      <c r="Q50" s="130" t="e">
        <f>Eingabe_!#REF!</f>
        <v>#REF!</v>
      </c>
      <c r="R50" s="130"/>
      <c r="S50" s="130"/>
      <c r="T50" s="130"/>
      <c r="U50" s="130"/>
      <c r="V50" s="130"/>
      <c r="W50" s="130"/>
      <c r="X50" s="163"/>
      <c r="Z50"/>
      <c r="AA50" s="1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 s="9"/>
      <c r="AX50" s="9"/>
      <c r="AY50" s="9"/>
      <c r="AZ50" s="9"/>
      <c r="BA50" s="9"/>
      <c r="BB50" s="9"/>
      <c r="BC50" s="9"/>
    </row>
    <row r="51" spans="1:55" ht="9" customHeight="1">
      <c r="A51" s="129" t="s">
        <v>42</v>
      </c>
      <c r="B51" s="56"/>
      <c r="C51" s="56"/>
      <c r="D51" s="56"/>
      <c r="G51" s="127" t="e">
        <f>Eingabe_!#REF!</f>
        <v>#REF!</v>
      </c>
      <c r="H51" s="127"/>
      <c r="I51" s="24"/>
      <c r="J51" s="24"/>
      <c r="L51" s="129" t="s">
        <v>83</v>
      </c>
      <c r="M51" s="133"/>
      <c r="O51" s="39"/>
      <c r="P51" s="133"/>
      <c r="Q51" s="128" t="s">
        <v>84</v>
      </c>
      <c r="R51" s="24"/>
      <c r="S51" s="24"/>
      <c r="T51" s="24"/>
      <c r="U51" s="24"/>
      <c r="V51" s="24"/>
      <c r="W51" s="24"/>
      <c r="X51" s="165"/>
      <c r="Y51"/>
      <c r="Z51" s="10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 s="9"/>
      <c r="AZ51" s="9"/>
      <c r="BA51" s="9"/>
      <c r="BB51" s="9"/>
      <c r="BC51" s="9"/>
    </row>
    <row r="52" spans="1:55" ht="9" customHeight="1">
      <c r="A52" s="129" t="s">
        <v>205</v>
      </c>
      <c r="B52" s="133"/>
      <c r="C52" s="133"/>
      <c r="D52" s="133"/>
      <c r="G52" s="127" t="e">
        <f>Eingabe_!#REF!</f>
        <v>#REF!</v>
      </c>
      <c r="H52" s="117"/>
      <c r="I52" s="24"/>
      <c r="J52" s="24"/>
      <c r="L52" s="129" t="s">
        <v>26</v>
      </c>
      <c r="N52" s="1"/>
      <c r="O52" s="1"/>
      <c r="P52" s="133"/>
      <c r="Q52" s="127" t="s">
        <v>82</v>
      </c>
      <c r="R52" s="127"/>
      <c r="S52" s="117"/>
      <c r="T52" s="127"/>
      <c r="U52" s="127"/>
      <c r="V52" s="127"/>
      <c r="W52" s="127"/>
      <c r="X52" s="165"/>
      <c r="Y52"/>
      <c r="Z52" s="10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 s="9"/>
      <c r="AZ52" s="9"/>
      <c r="BA52" s="9"/>
      <c r="BB52" s="9"/>
      <c r="BC52" s="9"/>
    </row>
    <row r="53" spans="1:55" s="1" customFormat="1" ht="9" customHeight="1">
      <c r="A53" s="144" t="s">
        <v>173</v>
      </c>
      <c r="B53" s="131"/>
      <c r="C53" s="131"/>
      <c r="D53" s="131"/>
      <c r="E53" s="131"/>
      <c r="F53" s="135"/>
      <c r="G53" s="208" t="e">
        <f>Eingabe_!#REF!</f>
        <v>#REF!</v>
      </c>
      <c r="H53" s="208"/>
      <c r="I53" s="301" t="e">
        <f>Eingabe_!#REF!</f>
        <v>#REF!</v>
      </c>
      <c r="J53" s="301"/>
      <c r="K53" s="302"/>
      <c r="L53" s="124" t="s">
        <v>216</v>
      </c>
      <c r="M53" s="135"/>
      <c r="N53" s="131"/>
      <c r="O53" s="131"/>
      <c r="P53" s="131"/>
      <c r="Q53" s="127" t="e">
        <f>Eingabe_!#REF!</f>
        <v>#REF!</v>
      </c>
      <c r="R53" s="117"/>
      <c r="S53" s="117"/>
      <c r="T53" s="117"/>
      <c r="U53" s="117"/>
      <c r="V53" s="117"/>
      <c r="W53" s="117"/>
      <c r="X53" s="166"/>
      <c r="Y53" s="116"/>
      <c r="Z53" s="116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 s="60"/>
      <c r="AZ53" s="60"/>
      <c r="BA53" s="60"/>
      <c r="BB53" s="60"/>
      <c r="BC53" s="60"/>
    </row>
    <row r="54" spans="1:55" ht="5.5" customHeight="1">
      <c r="A54" s="56"/>
      <c r="B54" s="56"/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56"/>
      <c r="O54" s="56"/>
      <c r="P54" s="56"/>
      <c r="Q54" s="56"/>
      <c r="R54" s="56"/>
      <c r="S54" s="56"/>
      <c r="T54" s="56"/>
      <c r="U54" s="56"/>
      <c r="V54" s="56"/>
      <c r="W54" s="56"/>
      <c r="X54" s="56"/>
      <c r="Y54"/>
      <c r="Z54" s="10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 s="9"/>
      <c r="BC54" s="9"/>
    </row>
    <row r="55" spans="1:55" ht="9" customHeight="1">
      <c r="A55" s="328" t="s">
        <v>211</v>
      </c>
      <c r="B55" s="210"/>
      <c r="C55" s="210"/>
      <c r="D55" s="210"/>
      <c r="E55" s="210" t="s">
        <v>74</v>
      </c>
      <c r="F55" s="210"/>
      <c r="G55" s="210"/>
      <c r="H55" s="210"/>
      <c r="I55" s="210"/>
      <c r="J55" s="210"/>
      <c r="K55" s="210"/>
      <c r="L55" s="210"/>
      <c r="M55" s="210"/>
      <c r="N55" s="210"/>
      <c r="O55" s="339" t="s">
        <v>209</v>
      </c>
      <c r="P55" s="340"/>
      <c r="Q55" s="340"/>
      <c r="R55" s="340"/>
      <c r="S55" s="341"/>
      <c r="T55" s="313" t="s">
        <v>38</v>
      </c>
      <c r="U55" s="314"/>
      <c r="V55" s="314"/>
      <c r="W55" s="314"/>
      <c r="X55" s="332"/>
      <c r="Y55"/>
      <c r="Z55" s="10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 s="9"/>
      <c r="BC55" s="9"/>
    </row>
    <row r="56" spans="1:55" ht="9" customHeight="1">
      <c r="A56" s="210"/>
      <c r="B56" s="210"/>
      <c r="C56" s="210"/>
      <c r="D56" s="210"/>
      <c r="E56" s="210"/>
      <c r="F56" s="210"/>
      <c r="G56" s="210"/>
      <c r="H56" s="210"/>
      <c r="I56" s="210"/>
      <c r="J56" s="210"/>
      <c r="K56" s="210"/>
      <c r="L56" s="210"/>
      <c r="M56" s="210"/>
      <c r="N56" s="210"/>
      <c r="O56" s="342"/>
      <c r="P56" s="343"/>
      <c r="Q56" s="343"/>
      <c r="R56" s="343"/>
      <c r="S56" s="344"/>
      <c r="T56" s="333"/>
      <c r="U56" s="334"/>
      <c r="V56" s="334"/>
      <c r="W56" s="334"/>
      <c r="X56" s="335"/>
      <c r="Y56"/>
      <c r="Z56" s="10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 s="9"/>
      <c r="BC56" s="9"/>
    </row>
    <row r="57" spans="1:55" ht="9" customHeight="1">
      <c r="A57" s="210"/>
      <c r="B57" s="210"/>
      <c r="C57" s="210"/>
      <c r="D57" s="210"/>
      <c r="E57" s="210"/>
      <c r="F57" s="210"/>
      <c r="G57" s="210"/>
      <c r="H57" s="210"/>
      <c r="I57" s="210"/>
      <c r="J57" s="210"/>
      <c r="K57" s="210"/>
      <c r="L57" s="210"/>
      <c r="M57" s="210"/>
      <c r="N57" s="210"/>
      <c r="O57" s="342"/>
      <c r="P57" s="343"/>
      <c r="Q57" s="343"/>
      <c r="R57" s="343"/>
      <c r="S57" s="344"/>
      <c r="T57" s="336"/>
      <c r="U57" s="337"/>
      <c r="V57" s="337"/>
      <c r="W57" s="337"/>
      <c r="X57" s="338"/>
      <c r="Y57"/>
      <c r="Z57" s="10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 s="9"/>
      <c r="BC57" s="9"/>
    </row>
    <row r="58" spans="1:55" ht="9" customHeight="1">
      <c r="A58" s="210"/>
      <c r="B58" s="210"/>
      <c r="C58" s="210"/>
      <c r="D58" s="210"/>
      <c r="E58" s="210"/>
      <c r="F58" s="210"/>
      <c r="G58" s="210"/>
      <c r="H58" s="210"/>
      <c r="I58" s="210"/>
      <c r="J58" s="210"/>
      <c r="K58" s="210"/>
      <c r="L58" s="210"/>
      <c r="M58" s="210"/>
      <c r="N58" s="210"/>
      <c r="O58" s="224" t="s">
        <v>36</v>
      </c>
      <c r="P58" s="224"/>
      <c r="Q58" s="224"/>
      <c r="R58" s="224"/>
      <c r="S58" s="224"/>
      <c r="T58" s="224" t="s">
        <v>36</v>
      </c>
      <c r="U58" s="224"/>
      <c r="V58" s="224"/>
      <c r="W58" s="224"/>
      <c r="X58" s="224"/>
      <c r="Y58"/>
      <c r="Z58" s="10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BB58" s="9"/>
      <c r="BC58" s="9"/>
    </row>
    <row r="59" spans="1:55" ht="9" customHeight="1">
      <c r="A59" s="210" t="str">
        <f>Eingabe_!A49</f>
        <v>AK 2.1</v>
      </c>
      <c r="B59" s="210"/>
      <c r="C59" s="210"/>
      <c r="D59" s="210"/>
      <c r="E59" s="210" t="str">
        <f>Eingabe_!E49</f>
        <v>linker Arbeitsbereich (0.9 m)</v>
      </c>
      <c r="F59" s="210"/>
      <c r="G59" s="210"/>
      <c r="H59" s="210"/>
      <c r="I59" s="210"/>
      <c r="J59" s="210"/>
      <c r="K59" s="210"/>
      <c r="L59" s="210"/>
      <c r="M59" s="210"/>
      <c r="N59" s="210"/>
      <c r="O59" s="231" t="str">
        <f>Eingabe_!O49</f>
        <v>&lt; 1</v>
      </c>
      <c r="P59" s="231"/>
      <c r="Q59" s="231"/>
      <c r="R59" s="231"/>
      <c r="S59" s="231"/>
      <c r="T59" s="231" t="str">
        <f>Eingabe_!T49</f>
        <v>&lt; 1</v>
      </c>
      <c r="U59" s="231"/>
      <c r="V59" s="231"/>
      <c r="W59" s="231"/>
      <c r="X59" s="231"/>
      <c r="Y59"/>
      <c r="Z59" s="10"/>
      <c r="AA59"/>
      <c r="AB59"/>
      <c r="AC59">
        <f>IF(O59="&lt; 1",0,O59)</f>
        <v>0</v>
      </c>
      <c r="AD59"/>
      <c r="AE59"/>
      <c r="AF59"/>
      <c r="AG59"/>
      <c r="AH59"/>
      <c r="AI59"/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BB59" s="9"/>
      <c r="BC59" s="9"/>
    </row>
    <row r="60" spans="1:55" ht="9" customHeight="1">
      <c r="A60" s="210" t="str">
        <f>Eingabe_!A50</f>
        <v>AK 2.2</v>
      </c>
      <c r="B60" s="210"/>
      <c r="C60" s="210"/>
      <c r="D60" s="210"/>
      <c r="E60" s="210" t="str">
        <f>Eingabe_!E50</f>
        <v>zentraler Bereich (0.9 m)</v>
      </c>
      <c r="F60" s="210"/>
      <c r="G60" s="210"/>
      <c r="H60" s="210"/>
      <c r="I60" s="210"/>
      <c r="J60" s="210"/>
      <c r="K60" s="210"/>
      <c r="L60" s="210"/>
      <c r="M60" s="210"/>
      <c r="N60" s="210"/>
      <c r="O60" s="231" t="str">
        <f>Eingabe_!O50</f>
        <v>&lt; 1</v>
      </c>
      <c r="P60" s="231"/>
      <c r="Q60" s="231"/>
      <c r="R60" s="231"/>
      <c r="S60" s="231"/>
      <c r="T60" s="231" t="str">
        <f>Eingabe_!T50</f>
        <v>&lt; 1</v>
      </c>
      <c r="U60" s="231"/>
      <c r="V60" s="231"/>
      <c r="W60" s="231"/>
      <c r="X60" s="231"/>
      <c r="Y60"/>
      <c r="AA60"/>
      <c r="AB60"/>
      <c r="AC60">
        <f t="shared" ref="AC60:AC78" si="6">IF(O60="&lt; 1",0,O60)</f>
        <v>0</v>
      </c>
      <c r="AD60"/>
      <c r="AE60"/>
      <c r="AF60"/>
      <c r="AG60"/>
      <c r="AH60"/>
      <c r="AI60"/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</row>
    <row r="61" spans="1:55" ht="9" customHeight="1">
      <c r="A61" s="210" t="str">
        <f>Eingabe_!A51</f>
        <v>AK 2.3</v>
      </c>
      <c r="B61" s="210"/>
      <c r="C61" s="210"/>
      <c r="D61" s="210"/>
      <c r="E61" s="210" t="str">
        <f>Eingabe_!E51</f>
        <v>rechter Arbeitsbereich (0.9 m)</v>
      </c>
      <c r="F61" s="210"/>
      <c r="G61" s="210"/>
      <c r="H61" s="210"/>
      <c r="I61" s="210"/>
      <c r="J61" s="210"/>
      <c r="K61" s="210"/>
      <c r="L61" s="210"/>
      <c r="M61" s="210"/>
      <c r="N61" s="210"/>
      <c r="O61" s="231" t="str">
        <f>Eingabe_!O51</f>
        <v>&lt; 1</v>
      </c>
      <c r="P61" s="231"/>
      <c r="Q61" s="231"/>
      <c r="R61" s="231"/>
      <c r="S61" s="231"/>
      <c r="T61" s="231" t="str">
        <f>Eingabe_!T51</f>
        <v>&lt; 1</v>
      </c>
      <c r="U61" s="231"/>
      <c r="V61" s="231"/>
      <c r="W61" s="231"/>
      <c r="X61" s="231"/>
      <c r="Y61"/>
      <c r="AA61"/>
      <c r="AB61"/>
      <c r="AC61">
        <f t="shared" si="6"/>
        <v>0</v>
      </c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</row>
    <row r="62" spans="1:55" ht="9" customHeight="1">
      <c r="A62" s="210" t="str">
        <f>Eingabe_!A52</f>
        <v>AK 2.4</v>
      </c>
      <c r="B62" s="210"/>
      <c r="C62" s="210"/>
      <c r="D62" s="210"/>
      <c r="E62" s="210" t="str">
        <f>Eingabe_!E52</f>
        <v>Wand (1.2 m)</v>
      </c>
      <c r="F62" s="210"/>
      <c r="G62" s="210"/>
      <c r="H62" s="210"/>
      <c r="I62" s="210"/>
      <c r="J62" s="210"/>
      <c r="K62" s="210"/>
      <c r="L62" s="210"/>
      <c r="M62" s="210"/>
      <c r="N62" s="210"/>
      <c r="O62" s="231" t="str">
        <f>Eingabe_!O52</f>
        <v>&lt; 1</v>
      </c>
      <c r="P62" s="231"/>
      <c r="Q62" s="231"/>
      <c r="R62" s="231"/>
      <c r="S62" s="231"/>
      <c r="T62" s="231" t="str">
        <f>Eingabe_!T52</f>
        <v>&lt; 1</v>
      </c>
      <c r="U62" s="231"/>
      <c r="V62" s="231"/>
      <c r="W62" s="231"/>
      <c r="X62" s="231"/>
      <c r="Y62"/>
      <c r="AA62"/>
      <c r="AB62"/>
      <c r="AC62">
        <f t="shared" si="6"/>
        <v>0</v>
      </c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  <c r="AX62"/>
    </row>
    <row r="63" spans="1:55" ht="9" customHeight="1">
      <c r="A63" s="210" t="s">
        <v>7</v>
      </c>
      <c r="B63" s="210"/>
      <c r="C63" s="210"/>
      <c r="D63" s="210"/>
      <c r="E63" s="210" t="s">
        <v>7</v>
      </c>
      <c r="F63" s="210"/>
      <c r="G63" s="210"/>
      <c r="H63" s="210"/>
      <c r="I63" s="210"/>
      <c r="J63" s="210"/>
      <c r="K63" s="210"/>
      <c r="L63" s="210"/>
      <c r="M63" s="210"/>
      <c r="N63" s="210"/>
      <c r="O63" s="231" t="s">
        <v>7</v>
      </c>
      <c r="P63" s="231"/>
      <c r="Q63" s="231"/>
      <c r="R63" s="231"/>
      <c r="S63" s="231"/>
      <c r="T63" s="231" t="s">
        <v>7</v>
      </c>
      <c r="U63" s="231"/>
      <c r="V63" s="231"/>
      <c r="W63" s="231"/>
      <c r="X63" s="231"/>
      <c r="Y63"/>
      <c r="AA63"/>
      <c r="AB63"/>
      <c r="AC63" t="str">
        <f t="shared" si="6"/>
        <v>-</v>
      </c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  <c r="AX63"/>
    </row>
    <row r="64" spans="1:55" ht="9" customHeight="1">
      <c r="A64" s="210" t="s">
        <v>7</v>
      </c>
      <c r="B64" s="210"/>
      <c r="C64" s="210"/>
      <c r="D64" s="210"/>
      <c r="E64" s="210" t="s">
        <v>7</v>
      </c>
      <c r="F64" s="210"/>
      <c r="G64" s="210"/>
      <c r="H64" s="210"/>
      <c r="I64" s="210"/>
      <c r="J64" s="210"/>
      <c r="K64" s="210"/>
      <c r="L64" s="210"/>
      <c r="M64" s="210"/>
      <c r="N64" s="210"/>
      <c r="O64" s="231" t="s">
        <v>7</v>
      </c>
      <c r="P64" s="231"/>
      <c r="Q64" s="231"/>
      <c r="R64" s="231"/>
      <c r="S64" s="231"/>
      <c r="T64" s="231" t="s">
        <v>7</v>
      </c>
      <c r="U64" s="231"/>
      <c r="V64" s="231"/>
      <c r="W64" s="231"/>
      <c r="X64" s="231"/>
      <c r="Y64"/>
      <c r="AA64"/>
      <c r="AB64"/>
      <c r="AC64" t="str">
        <f t="shared" si="6"/>
        <v>-</v>
      </c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  <c r="AX64"/>
    </row>
    <row r="65" spans="1:55" ht="9" customHeight="1">
      <c r="A65" s="210" t="s">
        <v>7</v>
      </c>
      <c r="B65" s="210"/>
      <c r="C65" s="210"/>
      <c r="D65" s="210"/>
      <c r="E65" s="210" t="s">
        <v>7</v>
      </c>
      <c r="F65" s="210"/>
      <c r="G65" s="210"/>
      <c r="H65" s="210"/>
      <c r="I65" s="210"/>
      <c r="J65" s="210"/>
      <c r="K65" s="210"/>
      <c r="L65" s="210"/>
      <c r="M65" s="210"/>
      <c r="N65" s="210"/>
      <c r="O65" s="231" t="s">
        <v>7</v>
      </c>
      <c r="P65" s="231"/>
      <c r="Q65" s="231"/>
      <c r="R65" s="231"/>
      <c r="S65" s="231"/>
      <c r="T65" s="231" t="s">
        <v>7</v>
      </c>
      <c r="U65" s="231"/>
      <c r="V65" s="231"/>
      <c r="W65" s="231"/>
      <c r="X65" s="231"/>
      <c r="Y65"/>
      <c r="Z65" s="10"/>
      <c r="AA65"/>
      <c r="AB65"/>
      <c r="AC65" t="str">
        <f t="shared" si="6"/>
        <v>-</v>
      </c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  <c r="AX65"/>
      <c r="BB65" s="9"/>
      <c r="BC65" s="9"/>
    </row>
    <row r="66" spans="1:55" ht="9" customHeight="1">
      <c r="A66" s="210" t="s">
        <v>7</v>
      </c>
      <c r="B66" s="210"/>
      <c r="C66" s="210"/>
      <c r="D66" s="210"/>
      <c r="E66" s="210" t="s">
        <v>7</v>
      </c>
      <c r="F66" s="210"/>
      <c r="G66" s="210"/>
      <c r="H66" s="210"/>
      <c r="I66" s="210"/>
      <c r="J66" s="210"/>
      <c r="K66" s="210"/>
      <c r="L66" s="210"/>
      <c r="M66" s="210"/>
      <c r="N66" s="210"/>
      <c r="O66" s="231" t="s">
        <v>7</v>
      </c>
      <c r="P66" s="231"/>
      <c r="Q66" s="231"/>
      <c r="R66" s="231"/>
      <c r="S66" s="231"/>
      <c r="T66" s="231" t="s">
        <v>7</v>
      </c>
      <c r="U66" s="231"/>
      <c r="V66" s="231"/>
      <c r="W66" s="231"/>
      <c r="X66" s="231"/>
      <c r="Y66"/>
      <c r="AA66"/>
      <c r="AB66"/>
      <c r="AC66" t="str">
        <f t="shared" si="6"/>
        <v>-</v>
      </c>
      <c r="AD66"/>
      <c r="AE66"/>
      <c r="AF66"/>
      <c r="AG66"/>
      <c r="AH66"/>
      <c r="AI66"/>
      <c r="AJ66"/>
      <c r="AK66"/>
      <c r="AL66"/>
      <c r="AM66"/>
      <c r="AN66"/>
      <c r="AO66"/>
      <c r="AP66"/>
      <c r="AQ66"/>
      <c r="AR66"/>
      <c r="AS66"/>
      <c r="AT66"/>
      <c r="AU66"/>
      <c r="AV66"/>
      <c r="AW66"/>
      <c r="AX66"/>
    </row>
    <row r="67" spans="1:55" ht="9" customHeight="1">
      <c r="A67" s="210" t="s">
        <v>7</v>
      </c>
      <c r="B67" s="210"/>
      <c r="C67" s="210"/>
      <c r="D67" s="210"/>
      <c r="E67" s="210" t="s">
        <v>7</v>
      </c>
      <c r="F67" s="210"/>
      <c r="G67" s="210"/>
      <c r="H67" s="210"/>
      <c r="I67" s="210"/>
      <c r="J67" s="210"/>
      <c r="K67" s="210"/>
      <c r="L67" s="210"/>
      <c r="M67" s="210"/>
      <c r="N67" s="210"/>
      <c r="O67" s="231" t="s">
        <v>7</v>
      </c>
      <c r="P67" s="231"/>
      <c r="Q67" s="231"/>
      <c r="R67" s="231"/>
      <c r="S67" s="231"/>
      <c r="T67" s="231" t="s">
        <v>7</v>
      </c>
      <c r="U67" s="231"/>
      <c r="V67" s="231"/>
      <c r="W67" s="231"/>
      <c r="X67" s="231"/>
      <c r="Y67"/>
      <c r="AA67"/>
      <c r="AB67"/>
      <c r="AC67" t="str">
        <f t="shared" si="6"/>
        <v>-</v>
      </c>
      <c r="AD67"/>
      <c r="AE67"/>
      <c r="AF67"/>
      <c r="AG67"/>
      <c r="AH67"/>
      <c r="AI67"/>
      <c r="AJ67"/>
      <c r="AK67"/>
      <c r="AL67"/>
      <c r="AM67"/>
      <c r="AN67"/>
      <c r="AO67"/>
      <c r="AP67"/>
      <c r="AQ67"/>
      <c r="AR67"/>
      <c r="AS67"/>
      <c r="AT67"/>
      <c r="AU67"/>
      <c r="AV67"/>
      <c r="AW67"/>
      <c r="AX67"/>
    </row>
    <row r="68" spans="1:55" ht="9" customHeight="1">
      <c r="A68" s="210" t="s">
        <v>7</v>
      </c>
      <c r="B68" s="210"/>
      <c r="C68" s="210"/>
      <c r="D68" s="210"/>
      <c r="E68" s="210" t="s">
        <v>7</v>
      </c>
      <c r="F68" s="210"/>
      <c r="G68" s="210"/>
      <c r="H68" s="210"/>
      <c r="I68" s="210"/>
      <c r="J68" s="210"/>
      <c r="K68" s="210"/>
      <c r="L68" s="210"/>
      <c r="M68" s="210"/>
      <c r="N68" s="210"/>
      <c r="O68" s="231" t="s">
        <v>7</v>
      </c>
      <c r="P68" s="231"/>
      <c r="Q68" s="231"/>
      <c r="R68" s="231"/>
      <c r="S68" s="231"/>
      <c r="T68" s="231" t="s">
        <v>7</v>
      </c>
      <c r="U68" s="231"/>
      <c r="V68" s="231"/>
      <c r="W68" s="231"/>
      <c r="X68" s="231"/>
      <c r="Y68"/>
      <c r="AA68"/>
      <c r="AB68"/>
      <c r="AC68" t="str">
        <f t="shared" si="6"/>
        <v>-</v>
      </c>
      <c r="AD68"/>
      <c r="AE68"/>
      <c r="AF68"/>
      <c r="AG68"/>
      <c r="AH68"/>
      <c r="AI68"/>
      <c r="AJ68"/>
      <c r="AK68"/>
      <c r="AL68"/>
      <c r="AM68"/>
      <c r="AN68"/>
      <c r="AO68"/>
      <c r="AP68"/>
      <c r="AQ68"/>
      <c r="AR68"/>
      <c r="AS68"/>
      <c r="AT68"/>
      <c r="AU68"/>
      <c r="AV68"/>
      <c r="AW68"/>
      <c r="AX68"/>
    </row>
    <row r="69" spans="1:55" ht="9" customHeight="1">
      <c r="A69" s="210" t="s">
        <v>7</v>
      </c>
      <c r="B69" s="210"/>
      <c r="C69" s="210"/>
      <c r="D69" s="210"/>
      <c r="E69" s="210" t="s">
        <v>7</v>
      </c>
      <c r="F69" s="210"/>
      <c r="G69" s="210"/>
      <c r="H69" s="210"/>
      <c r="I69" s="210"/>
      <c r="J69" s="210"/>
      <c r="K69" s="210"/>
      <c r="L69" s="210"/>
      <c r="M69" s="210"/>
      <c r="N69" s="210"/>
      <c r="O69" s="231" t="s">
        <v>7</v>
      </c>
      <c r="P69" s="231"/>
      <c r="Q69" s="231"/>
      <c r="R69" s="231"/>
      <c r="S69" s="231"/>
      <c r="T69" s="231" t="s">
        <v>7</v>
      </c>
      <c r="U69" s="231"/>
      <c r="V69" s="231"/>
      <c r="W69" s="231"/>
      <c r="X69" s="231"/>
      <c r="Y69"/>
      <c r="AA69"/>
      <c r="AB69"/>
      <c r="AC69" t="str">
        <f t="shared" si="6"/>
        <v>-</v>
      </c>
      <c r="AD69"/>
      <c r="AE69"/>
      <c r="AF69"/>
      <c r="AG69"/>
      <c r="AH69"/>
      <c r="AI69"/>
      <c r="AJ69"/>
      <c r="AK69"/>
      <c r="AL69"/>
      <c r="AM69"/>
      <c r="AN69"/>
      <c r="AO69"/>
      <c r="AP69"/>
      <c r="AQ69"/>
      <c r="AR69"/>
      <c r="AS69"/>
      <c r="AT69"/>
      <c r="AU69"/>
      <c r="AV69"/>
      <c r="AW69"/>
      <c r="AX69"/>
    </row>
    <row r="70" spans="1:55" ht="9" customHeight="1">
      <c r="A70" s="207" t="s">
        <v>7</v>
      </c>
      <c r="B70" s="208"/>
      <c r="C70" s="208"/>
      <c r="D70" s="209"/>
      <c r="E70" s="210" t="s">
        <v>7</v>
      </c>
      <c r="F70" s="210"/>
      <c r="G70" s="210"/>
      <c r="H70" s="210"/>
      <c r="I70" s="210"/>
      <c r="J70" s="210"/>
      <c r="K70" s="210"/>
      <c r="L70" s="210"/>
      <c r="M70" s="210"/>
      <c r="N70" s="210"/>
      <c r="O70" s="231" t="s">
        <v>7</v>
      </c>
      <c r="P70" s="231"/>
      <c r="Q70" s="231"/>
      <c r="R70" s="231"/>
      <c r="S70" s="231"/>
      <c r="T70" s="231" t="s">
        <v>7</v>
      </c>
      <c r="U70" s="231"/>
      <c r="V70" s="231"/>
      <c r="W70" s="231"/>
      <c r="X70" s="231"/>
      <c r="Y70"/>
      <c r="AA70"/>
      <c r="AB70"/>
      <c r="AC70" t="str">
        <f t="shared" si="6"/>
        <v>-</v>
      </c>
      <c r="AD70"/>
      <c r="AE70"/>
      <c r="AF70"/>
      <c r="AG70"/>
      <c r="AH70"/>
      <c r="AI70"/>
      <c r="AJ70"/>
      <c r="AK70"/>
      <c r="AL70"/>
      <c r="AM70"/>
      <c r="AN70"/>
      <c r="AO70"/>
      <c r="AP70"/>
      <c r="AQ70"/>
      <c r="AR70"/>
      <c r="AS70"/>
      <c r="AT70"/>
      <c r="AU70"/>
      <c r="AV70"/>
      <c r="AW70"/>
      <c r="AX70"/>
    </row>
    <row r="71" spans="1:55" ht="9" customHeight="1">
      <c r="A71" s="207" t="s">
        <v>7</v>
      </c>
      <c r="B71" s="208"/>
      <c r="C71" s="208"/>
      <c r="D71" s="209"/>
      <c r="E71" s="210" t="s">
        <v>7</v>
      </c>
      <c r="F71" s="210"/>
      <c r="G71" s="210"/>
      <c r="H71" s="210"/>
      <c r="I71" s="210"/>
      <c r="J71" s="210"/>
      <c r="K71" s="210"/>
      <c r="L71" s="210"/>
      <c r="M71" s="210"/>
      <c r="N71" s="210"/>
      <c r="O71" s="231" t="s">
        <v>7</v>
      </c>
      <c r="P71" s="231"/>
      <c r="Q71" s="231"/>
      <c r="R71" s="231"/>
      <c r="S71" s="231"/>
      <c r="T71" s="231" t="s">
        <v>7</v>
      </c>
      <c r="U71" s="231"/>
      <c r="V71" s="231"/>
      <c r="W71" s="231"/>
      <c r="X71" s="231"/>
      <c r="Y71"/>
      <c r="AA71"/>
      <c r="AB71"/>
      <c r="AC71" t="str">
        <f t="shared" si="6"/>
        <v>-</v>
      </c>
      <c r="AD71"/>
      <c r="AE71"/>
      <c r="AF71"/>
      <c r="AG71"/>
      <c r="AH71"/>
      <c r="AI71"/>
      <c r="AJ71"/>
      <c r="AK71"/>
      <c r="AL71"/>
      <c r="AM71"/>
      <c r="AN71"/>
      <c r="AO71"/>
      <c r="AP71"/>
      <c r="AQ71"/>
      <c r="AR71"/>
      <c r="AS71"/>
      <c r="AT71"/>
      <c r="AU71"/>
      <c r="AV71"/>
      <c r="AW71"/>
      <c r="AX71"/>
    </row>
    <row r="72" spans="1:55" ht="9" customHeight="1">
      <c r="A72" s="207" t="s">
        <v>7</v>
      </c>
      <c r="B72" s="208"/>
      <c r="C72" s="208"/>
      <c r="D72" s="209"/>
      <c r="E72" s="210" t="s">
        <v>7</v>
      </c>
      <c r="F72" s="210"/>
      <c r="G72" s="210"/>
      <c r="H72" s="210"/>
      <c r="I72" s="210"/>
      <c r="J72" s="210"/>
      <c r="K72" s="210"/>
      <c r="L72" s="210"/>
      <c r="M72" s="210"/>
      <c r="N72" s="210"/>
      <c r="O72" s="231" t="s">
        <v>7</v>
      </c>
      <c r="P72" s="231"/>
      <c r="Q72" s="231"/>
      <c r="R72" s="231"/>
      <c r="S72" s="231"/>
      <c r="T72" s="231" t="s">
        <v>7</v>
      </c>
      <c r="U72" s="231"/>
      <c r="V72" s="231"/>
      <c r="W72" s="231"/>
      <c r="X72" s="231"/>
      <c r="Y72"/>
      <c r="AA72"/>
      <c r="AB72"/>
      <c r="AC72" t="str">
        <f t="shared" si="6"/>
        <v>-</v>
      </c>
      <c r="AD72"/>
      <c r="AE72"/>
      <c r="AF72"/>
      <c r="AG72"/>
      <c r="AH72"/>
      <c r="AI72"/>
      <c r="AJ72"/>
      <c r="AK72"/>
      <c r="AL72"/>
      <c r="AM72"/>
      <c r="AN72"/>
      <c r="AO72"/>
      <c r="AP72"/>
      <c r="AQ72"/>
      <c r="AR72"/>
      <c r="AS72"/>
      <c r="AT72"/>
      <c r="AU72"/>
      <c r="AV72"/>
      <c r="AW72"/>
      <c r="AX72"/>
    </row>
    <row r="73" spans="1:55" ht="9" customHeight="1">
      <c r="A73" s="207" t="s">
        <v>7</v>
      </c>
      <c r="B73" s="208"/>
      <c r="C73" s="208"/>
      <c r="D73" s="209"/>
      <c r="E73" s="210" t="s">
        <v>7</v>
      </c>
      <c r="F73" s="210"/>
      <c r="G73" s="210"/>
      <c r="H73" s="210"/>
      <c r="I73" s="210"/>
      <c r="J73" s="210"/>
      <c r="K73" s="210"/>
      <c r="L73" s="210"/>
      <c r="M73" s="210"/>
      <c r="N73" s="210"/>
      <c r="O73" s="231" t="s">
        <v>7</v>
      </c>
      <c r="P73" s="231"/>
      <c r="Q73" s="231"/>
      <c r="R73" s="231"/>
      <c r="S73" s="231"/>
      <c r="T73" s="231" t="s">
        <v>7</v>
      </c>
      <c r="U73" s="231"/>
      <c r="V73" s="231"/>
      <c r="W73" s="231"/>
      <c r="X73" s="231"/>
      <c r="Y73"/>
      <c r="AA73"/>
      <c r="AB73"/>
      <c r="AC73" t="str">
        <f t="shared" si="6"/>
        <v>-</v>
      </c>
      <c r="AD73"/>
      <c r="AE73"/>
      <c r="AF73"/>
      <c r="AG73"/>
      <c r="AH73"/>
      <c r="AI73"/>
      <c r="AJ73"/>
      <c r="AK73"/>
      <c r="AL73"/>
      <c r="AM73"/>
      <c r="AN73"/>
      <c r="AO73"/>
      <c r="AP73"/>
      <c r="AQ73"/>
      <c r="AR73"/>
      <c r="AS73"/>
      <c r="AT73"/>
      <c r="AU73"/>
      <c r="AV73"/>
      <c r="AW73"/>
      <c r="AX73"/>
    </row>
    <row r="74" spans="1:55" ht="9" customHeight="1">
      <c r="A74" s="207" t="s">
        <v>7</v>
      </c>
      <c r="B74" s="208"/>
      <c r="C74" s="208"/>
      <c r="D74" s="209"/>
      <c r="E74" s="210" t="s">
        <v>7</v>
      </c>
      <c r="F74" s="210"/>
      <c r="G74" s="210"/>
      <c r="H74" s="210"/>
      <c r="I74" s="210"/>
      <c r="J74" s="210"/>
      <c r="K74" s="210"/>
      <c r="L74" s="210"/>
      <c r="M74" s="210"/>
      <c r="N74" s="210"/>
      <c r="O74" s="231" t="s">
        <v>7</v>
      </c>
      <c r="P74" s="231"/>
      <c r="Q74" s="231"/>
      <c r="R74" s="231"/>
      <c r="S74" s="231"/>
      <c r="T74" s="231" t="s">
        <v>7</v>
      </c>
      <c r="U74" s="231"/>
      <c r="V74" s="231"/>
      <c r="W74" s="231"/>
      <c r="X74" s="231"/>
      <c r="Y74"/>
      <c r="AA74"/>
      <c r="AB74"/>
      <c r="AC74" t="str">
        <f t="shared" si="6"/>
        <v>-</v>
      </c>
      <c r="AD74"/>
      <c r="AE74"/>
      <c r="AF74"/>
      <c r="AG74"/>
      <c r="AH74"/>
      <c r="AI74"/>
      <c r="AJ74"/>
      <c r="AK74"/>
      <c r="AL74"/>
      <c r="AM74"/>
      <c r="AN74"/>
      <c r="AO74"/>
      <c r="AP74"/>
      <c r="AQ74"/>
      <c r="AR74"/>
      <c r="AS74"/>
      <c r="AT74"/>
      <c r="AU74"/>
      <c r="AV74"/>
      <c r="AW74"/>
      <c r="AX74"/>
    </row>
    <row r="75" spans="1:55" ht="9" customHeight="1">
      <c r="A75" s="207" t="s">
        <v>7</v>
      </c>
      <c r="B75" s="208"/>
      <c r="C75" s="208"/>
      <c r="D75" s="209"/>
      <c r="E75" s="210" t="s">
        <v>7</v>
      </c>
      <c r="F75" s="210"/>
      <c r="G75" s="210"/>
      <c r="H75" s="210"/>
      <c r="I75" s="210"/>
      <c r="J75" s="210"/>
      <c r="K75" s="210"/>
      <c r="L75" s="210"/>
      <c r="M75" s="210"/>
      <c r="N75" s="210"/>
      <c r="O75" s="231" t="s">
        <v>7</v>
      </c>
      <c r="P75" s="231"/>
      <c r="Q75" s="231"/>
      <c r="R75" s="231"/>
      <c r="S75" s="231"/>
      <c r="T75" s="231" t="s">
        <v>7</v>
      </c>
      <c r="U75" s="231"/>
      <c r="V75" s="231"/>
      <c r="W75" s="231"/>
      <c r="X75" s="231"/>
      <c r="Y75"/>
      <c r="AA75"/>
      <c r="AB75"/>
      <c r="AC75" t="str">
        <f t="shared" si="6"/>
        <v>-</v>
      </c>
      <c r="AD75"/>
      <c r="AE75"/>
      <c r="AF75"/>
      <c r="AG75"/>
      <c r="AH75"/>
      <c r="AI75"/>
      <c r="AJ75"/>
      <c r="AK75"/>
      <c r="AL75"/>
      <c r="AM75"/>
      <c r="AN75"/>
      <c r="AO75"/>
      <c r="AP75"/>
      <c r="AQ75"/>
      <c r="AR75"/>
      <c r="AS75"/>
      <c r="AT75"/>
      <c r="AU75"/>
      <c r="AV75"/>
      <c r="AW75"/>
      <c r="AX75"/>
    </row>
    <row r="76" spans="1:55" ht="9" customHeight="1">
      <c r="A76" s="207" t="s">
        <v>7</v>
      </c>
      <c r="B76" s="208"/>
      <c r="C76" s="208"/>
      <c r="D76" s="209"/>
      <c r="E76" s="210" t="s">
        <v>7</v>
      </c>
      <c r="F76" s="210"/>
      <c r="G76" s="210"/>
      <c r="H76" s="210"/>
      <c r="I76" s="210"/>
      <c r="J76" s="210"/>
      <c r="K76" s="210"/>
      <c r="L76" s="210"/>
      <c r="M76" s="210"/>
      <c r="N76" s="210"/>
      <c r="O76" s="231" t="s">
        <v>7</v>
      </c>
      <c r="P76" s="231"/>
      <c r="Q76" s="231"/>
      <c r="R76" s="231"/>
      <c r="S76" s="231"/>
      <c r="T76" s="231" t="s">
        <v>7</v>
      </c>
      <c r="U76" s="231"/>
      <c r="V76" s="231"/>
      <c r="W76" s="231"/>
      <c r="X76" s="231"/>
      <c r="Y76"/>
      <c r="AA76"/>
      <c r="AB76"/>
      <c r="AC76" t="str">
        <f t="shared" si="6"/>
        <v>-</v>
      </c>
      <c r="AD76"/>
      <c r="AE76"/>
      <c r="AF76"/>
      <c r="AG76"/>
      <c r="AH76"/>
      <c r="AI76"/>
      <c r="AJ76"/>
      <c r="AK76"/>
      <c r="AL76"/>
      <c r="AM76"/>
      <c r="AN76"/>
      <c r="AO76"/>
      <c r="AP76"/>
      <c r="AQ76"/>
      <c r="AR76"/>
      <c r="AS76"/>
      <c r="AT76"/>
      <c r="AU76"/>
      <c r="AV76"/>
      <c r="AW76"/>
      <c r="AX76"/>
    </row>
    <row r="77" spans="1:55" ht="9" customHeight="1">
      <c r="A77" s="207" t="s">
        <v>7</v>
      </c>
      <c r="B77" s="208"/>
      <c r="C77" s="208"/>
      <c r="D77" s="209"/>
      <c r="E77" s="210" t="s">
        <v>7</v>
      </c>
      <c r="F77" s="210"/>
      <c r="G77" s="210"/>
      <c r="H77" s="210"/>
      <c r="I77" s="210"/>
      <c r="J77" s="210"/>
      <c r="K77" s="210"/>
      <c r="L77" s="210"/>
      <c r="M77" s="210"/>
      <c r="N77" s="210"/>
      <c r="O77" s="231" t="s">
        <v>7</v>
      </c>
      <c r="P77" s="231"/>
      <c r="Q77" s="231"/>
      <c r="R77" s="231"/>
      <c r="S77" s="231"/>
      <c r="T77" s="231" t="s">
        <v>7</v>
      </c>
      <c r="U77" s="231"/>
      <c r="V77" s="231"/>
      <c r="W77" s="231"/>
      <c r="X77" s="231"/>
      <c r="Y77"/>
      <c r="AA77"/>
      <c r="AB77"/>
      <c r="AC77" t="str">
        <f t="shared" si="6"/>
        <v>-</v>
      </c>
      <c r="AD77"/>
      <c r="AE77"/>
      <c r="AF77"/>
      <c r="AG77"/>
      <c r="AH77"/>
      <c r="AI77"/>
      <c r="AJ77"/>
      <c r="AK77"/>
      <c r="AL77"/>
      <c r="AM77"/>
      <c r="AN77"/>
      <c r="AO77"/>
      <c r="AP77"/>
      <c r="AQ77"/>
      <c r="AR77"/>
      <c r="AS77"/>
      <c r="AT77"/>
      <c r="AU77"/>
      <c r="AV77"/>
      <c r="AW77"/>
      <c r="AX77"/>
    </row>
    <row r="78" spans="1:55" ht="9" customHeight="1">
      <c r="A78" s="207" t="s">
        <v>7</v>
      </c>
      <c r="B78" s="208"/>
      <c r="C78" s="208"/>
      <c r="D78" s="209"/>
      <c r="E78" s="210" t="s">
        <v>7</v>
      </c>
      <c r="F78" s="210"/>
      <c r="G78" s="210"/>
      <c r="H78" s="210"/>
      <c r="I78" s="210"/>
      <c r="J78" s="210"/>
      <c r="K78" s="210"/>
      <c r="L78" s="210"/>
      <c r="M78" s="210"/>
      <c r="N78" s="210"/>
      <c r="O78" s="231" t="s">
        <v>7</v>
      </c>
      <c r="P78" s="231"/>
      <c r="Q78" s="231"/>
      <c r="R78" s="231"/>
      <c r="S78" s="231"/>
      <c r="T78" s="231" t="s">
        <v>7</v>
      </c>
      <c r="U78" s="231"/>
      <c r="V78" s="231"/>
      <c r="W78" s="231"/>
      <c r="X78" s="231"/>
      <c r="Y78"/>
      <c r="AA78"/>
      <c r="AB78"/>
      <c r="AC78" t="str">
        <f t="shared" si="6"/>
        <v>-</v>
      </c>
      <c r="AD78"/>
      <c r="AE78"/>
      <c r="AF78"/>
      <c r="AG78"/>
      <c r="AH78"/>
      <c r="AI78"/>
      <c r="AJ78"/>
      <c r="AK78"/>
      <c r="AL78"/>
      <c r="AM78"/>
      <c r="AN78"/>
      <c r="AO78"/>
      <c r="AP78"/>
      <c r="AQ78"/>
      <c r="AR78"/>
      <c r="AS78"/>
      <c r="AT78"/>
      <c r="AU78"/>
      <c r="AV78"/>
      <c r="AW78"/>
      <c r="AX78"/>
    </row>
    <row r="79" spans="1:55" s="1" customFormat="1" ht="9" customHeight="1">
      <c r="A79" s="210" t="s">
        <v>78</v>
      </c>
      <c r="B79" s="210"/>
      <c r="C79" s="210"/>
      <c r="D79" s="210"/>
      <c r="E79" s="312"/>
      <c r="F79" s="299"/>
      <c r="G79" s="299"/>
      <c r="H79" s="299"/>
      <c r="I79" s="299"/>
      <c r="J79" s="299"/>
      <c r="K79" s="299"/>
      <c r="L79" s="299"/>
      <c r="M79" s="299"/>
      <c r="N79" s="300"/>
      <c r="O79" s="238" t="str">
        <f>IF((AVERAGE(AA59:AD62)=0),"&lt; 1",(ROUNDUP((AVERAGE(AA59:AD62)),0)))</f>
        <v>&lt; 1</v>
      </c>
      <c r="P79" s="238"/>
      <c r="Q79" s="238"/>
      <c r="R79" s="238"/>
      <c r="S79" s="238"/>
      <c r="T79" s="138"/>
      <c r="U79" s="138"/>
      <c r="V79" s="138"/>
      <c r="W79" s="143"/>
      <c r="X79" s="143"/>
      <c r="Y79" s="116"/>
      <c r="Z79" s="116"/>
      <c r="AA79"/>
      <c r="AB79"/>
      <c r="AC79"/>
      <c r="AD79"/>
      <c r="AE79"/>
      <c r="AF79"/>
      <c r="AG79"/>
      <c r="AH79"/>
      <c r="AI79"/>
      <c r="AJ79"/>
      <c r="AK79"/>
      <c r="AL79"/>
      <c r="AM79"/>
      <c r="AN79"/>
      <c r="AO79"/>
      <c r="AP79"/>
      <c r="AQ79"/>
      <c r="AR79"/>
      <c r="AS79"/>
      <c r="AT79"/>
      <c r="AU79"/>
      <c r="AV79"/>
      <c r="AW79"/>
      <c r="AX79"/>
      <c r="AY79" s="60"/>
      <c r="AZ79" s="60"/>
      <c r="BA79" s="60"/>
      <c r="BB79" s="60"/>
      <c r="BC79" s="60"/>
    </row>
    <row r="80" spans="1:55" s="1" customFormat="1" ht="9" customHeight="1">
      <c r="A80" s="136"/>
      <c r="B80" s="136"/>
      <c r="C80" s="136"/>
      <c r="D80" s="136"/>
      <c r="E80" s="137"/>
      <c r="F80" s="137"/>
      <c r="M80" s="122"/>
      <c r="N80" s="122"/>
      <c r="O80" s="122"/>
      <c r="P80" s="122"/>
      <c r="W80" s="101"/>
      <c r="X80" s="101"/>
      <c r="Y80" s="116"/>
      <c r="Z80" s="116"/>
      <c r="AA80"/>
      <c r="AB80"/>
      <c r="AC80"/>
      <c r="AD80"/>
      <c r="AE80"/>
      <c r="AF80"/>
      <c r="AG80"/>
      <c r="AH80"/>
      <c r="AI80"/>
      <c r="AJ80"/>
      <c r="AK80"/>
      <c r="AL80"/>
      <c r="AM80"/>
      <c r="AN80"/>
      <c r="AO80"/>
      <c r="AP80"/>
      <c r="AQ80"/>
      <c r="AR80"/>
      <c r="AS80"/>
      <c r="AT80"/>
      <c r="AU80"/>
      <c r="AV80"/>
      <c r="AW80"/>
      <c r="AX80"/>
      <c r="AY80" s="60"/>
      <c r="AZ80" s="60"/>
      <c r="BA80" s="60"/>
      <c r="BB80" s="60"/>
      <c r="BC80" s="60"/>
    </row>
    <row r="81" spans="1:50" ht="7.5" customHeight="1">
      <c r="Q81" s="56"/>
      <c r="R81" s="56"/>
      <c r="S81" s="56"/>
      <c r="T81" s="56"/>
      <c r="U81" s="56"/>
      <c r="V81" s="56"/>
      <c r="W81" s="56"/>
      <c r="X81" s="56"/>
      <c r="AA81"/>
      <c r="AB81"/>
      <c r="AC81"/>
      <c r="AD81"/>
      <c r="AE81"/>
      <c r="AF81"/>
      <c r="AG81"/>
      <c r="AH81"/>
      <c r="AI81"/>
      <c r="AJ81"/>
      <c r="AK81"/>
      <c r="AL81"/>
      <c r="AM81"/>
      <c r="AN81"/>
      <c r="AO81"/>
      <c r="AP81"/>
      <c r="AQ81"/>
      <c r="AR81"/>
      <c r="AS81"/>
      <c r="AT81"/>
      <c r="AU81"/>
      <c r="AV81"/>
      <c r="AW81"/>
      <c r="AX81"/>
    </row>
    <row r="82" spans="1:50" ht="9" customHeight="1">
      <c r="A82" s="56" t="s">
        <v>40</v>
      </c>
      <c r="B82" s="39"/>
      <c r="C82" s="118"/>
      <c r="D82" s="118" t="s">
        <v>204</v>
      </c>
      <c r="E82" s="118"/>
      <c r="F82" s="118"/>
      <c r="G82" s="56"/>
      <c r="H82" s="56"/>
      <c r="I82" s="56"/>
      <c r="J82" s="56"/>
      <c r="K82" s="56"/>
      <c r="L82" s="56"/>
      <c r="M82" s="56"/>
      <c r="N82" s="56"/>
      <c r="O82" s="56"/>
      <c r="P82" s="56"/>
      <c r="Q82" s="58"/>
      <c r="R82" s="58"/>
      <c r="S82" s="58"/>
      <c r="T82" s="58"/>
      <c r="U82" s="58"/>
      <c r="V82" s="58"/>
      <c r="W82" s="58"/>
      <c r="X82" s="58"/>
      <c r="AA82"/>
      <c r="AB82"/>
      <c r="AC82"/>
      <c r="AD82"/>
      <c r="AE82"/>
      <c r="AF82"/>
      <c r="AG82"/>
      <c r="AH82"/>
      <c r="AI82"/>
      <c r="AJ82"/>
      <c r="AK82"/>
      <c r="AL82"/>
      <c r="AM82"/>
      <c r="AN82"/>
      <c r="AO82"/>
      <c r="AP82"/>
      <c r="AQ82"/>
      <c r="AR82"/>
      <c r="AS82"/>
      <c r="AT82"/>
      <c r="AU82"/>
      <c r="AV82"/>
      <c r="AW82"/>
      <c r="AX82"/>
    </row>
    <row r="83" spans="1:50" ht="9" customHeight="1">
      <c r="A83" s="58"/>
      <c r="B83" s="58"/>
      <c r="C83" s="58"/>
      <c r="D83" s="58"/>
      <c r="E83" s="58"/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  <c r="U83" s="58"/>
      <c r="V83" s="58"/>
      <c r="W83" s="58"/>
      <c r="X83" s="58"/>
      <c r="AA83"/>
      <c r="AB83"/>
      <c r="AC83"/>
      <c r="AD83"/>
      <c r="AE83"/>
      <c r="AF83"/>
      <c r="AG83"/>
      <c r="AH83"/>
      <c r="AI83"/>
      <c r="AJ83"/>
      <c r="AK83"/>
      <c r="AL83"/>
      <c r="AM83"/>
      <c r="AN83"/>
      <c r="AO83"/>
      <c r="AP83"/>
      <c r="AQ83"/>
      <c r="AR83"/>
      <c r="AS83"/>
      <c r="AT83"/>
      <c r="AU83"/>
      <c r="AV83"/>
      <c r="AW83"/>
      <c r="AX83"/>
    </row>
    <row r="84" spans="1:50" ht="9" customHeight="1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  <c r="U84" s="58"/>
      <c r="V84" s="58"/>
      <c r="W84" s="58"/>
      <c r="X84" s="58"/>
      <c r="AA84"/>
      <c r="AB84"/>
      <c r="AC84"/>
      <c r="AD84"/>
      <c r="AE84"/>
      <c r="AF84"/>
      <c r="AG84"/>
      <c r="AH84"/>
      <c r="AI84"/>
      <c r="AJ84"/>
      <c r="AK84"/>
      <c r="AL84"/>
      <c r="AM84"/>
      <c r="AN84"/>
      <c r="AO84"/>
      <c r="AP84"/>
      <c r="AQ84"/>
      <c r="AR84"/>
      <c r="AS84"/>
      <c r="AT84"/>
      <c r="AU84"/>
      <c r="AV84"/>
      <c r="AW84"/>
      <c r="AX84"/>
    </row>
    <row r="85" spans="1:50" ht="9" customHeight="1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  <c r="T85" s="58"/>
      <c r="U85" s="58"/>
      <c r="V85" s="58"/>
      <c r="W85" s="58"/>
      <c r="X85" s="58"/>
      <c r="AA85"/>
      <c r="AB85"/>
      <c r="AC85"/>
      <c r="AD85"/>
      <c r="AE85"/>
      <c r="AF85"/>
      <c r="AG85"/>
      <c r="AH85"/>
      <c r="AI85"/>
      <c r="AJ85"/>
      <c r="AK85"/>
      <c r="AL85"/>
      <c r="AM85"/>
      <c r="AN85"/>
      <c r="AO85"/>
      <c r="AP85"/>
      <c r="AQ85"/>
      <c r="AR85"/>
      <c r="AS85"/>
      <c r="AT85"/>
      <c r="AU85"/>
      <c r="AV85"/>
      <c r="AW85"/>
      <c r="AX85"/>
    </row>
    <row r="86" spans="1:50" ht="9" customHeight="1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  <c r="T86" s="58"/>
      <c r="U86" s="58"/>
      <c r="V86" s="58"/>
      <c r="W86" s="58"/>
      <c r="X86" s="58"/>
      <c r="AA86"/>
      <c r="AB86"/>
      <c r="AC86"/>
      <c r="AD86"/>
      <c r="AE86"/>
      <c r="AF86"/>
      <c r="AG86"/>
      <c r="AH86"/>
      <c r="AI86"/>
      <c r="AJ86"/>
      <c r="AK86"/>
      <c r="AL86"/>
      <c r="AM86"/>
      <c r="AN86"/>
      <c r="AO86"/>
      <c r="AP86"/>
      <c r="AQ86"/>
      <c r="AR86"/>
      <c r="AS86"/>
      <c r="AT86"/>
      <c r="AU86"/>
      <c r="AV86"/>
      <c r="AW86"/>
      <c r="AX86"/>
    </row>
    <row r="87" spans="1:50" ht="9" customHeight="1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  <c r="T87" s="58"/>
      <c r="U87" s="58"/>
      <c r="V87" s="58"/>
      <c r="W87" s="58"/>
      <c r="X87" s="58"/>
      <c r="AA87"/>
      <c r="AB87"/>
      <c r="AC87"/>
      <c r="AD87"/>
      <c r="AE87"/>
      <c r="AF87"/>
      <c r="AG87"/>
      <c r="AH87"/>
      <c r="AI87"/>
      <c r="AJ87"/>
      <c r="AK87"/>
      <c r="AL87"/>
      <c r="AM87"/>
      <c r="AN87"/>
      <c r="AO87"/>
      <c r="AP87"/>
      <c r="AQ87"/>
      <c r="AR87"/>
      <c r="AS87"/>
      <c r="AT87"/>
      <c r="AU87"/>
      <c r="AV87"/>
      <c r="AW87"/>
      <c r="AX87"/>
    </row>
    <row r="88" spans="1:50" ht="9" customHeight="1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  <c r="T88" s="58"/>
      <c r="U88" s="58"/>
      <c r="V88" s="58"/>
      <c r="W88" s="58"/>
      <c r="X88" s="58"/>
      <c r="AA88"/>
      <c r="AB88"/>
      <c r="AC88"/>
      <c r="AD88"/>
      <c r="AE88"/>
      <c r="AF88"/>
      <c r="AG88"/>
      <c r="AH88"/>
      <c r="AI88"/>
      <c r="AJ88"/>
      <c r="AK88"/>
      <c r="AL88"/>
      <c r="AM88"/>
      <c r="AN88"/>
      <c r="AO88"/>
      <c r="AP88"/>
      <c r="AQ88"/>
      <c r="AR88"/>
      <c r="AS88"/>
      <c r="AT88"/>
      <c r="AU88"/>
      <c r="AV88"/>
      <c r="AW88"/>
      <c r="AX88"/>
    </row>
    <row r="89" spans="1:50" ht="9" customHeight="1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  <c r="T89" s="58"/>
      <c r="U89" s="58"/>
      <c r="V89" s="58"/>
      <c r="W89" s="58"/>
      <c r="X89" s="58"/>
      <c r="AA89"/>
      <c r="AB89"/>
      <c r="AC89"/>
      <c r="AD89"/>
      <c r="AE89"/>
      <c r="AF89"/>
      <c r="AG89"/>
      <c r="AH89"/>
      <c r="AI89"/>
      <c r="AJ89"/>
      <c r="AK89"/>
      <c r="AL89"/>
      <c r="AM89"/>
      <c r="AN89"/>
      <c r="AO89"/>
      <c r="AP89"/>
      <c r="AQ89"/>
      <c r="AR89"/>
      <c r="AS89"/>
      <c r="AT89"/>
      <c r="AU89"/>
      <c r="AV89"/>
      <c r="AW89"/>
      <c r="AX89"/>
    </row>
    <row r="90" spans="1:50" ht="9" customHeight="1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  <c r="T90" s="58"/>
      <c r="U90" s="58"/>
      <c r="V90" s="58"/>
      <c r="W90" s="58"/>
      <c r="X90" s="58"/>
      <c r="AA90"/>
      <c r="AB90"/>
      <c r="AC90"/>
      <c r="AD90"/>
      <c r="AE90"/>
      <c r="AF90"/>
      <c r="AG90"/>
      <c r="AH90"/>
      <c r="AI90"/>
      <c r="AJ90"/>
      <c r="AK90"/>
      <c r="AL90"/>
      <c r="AM90"/>
      <c r="AN90"/>
      <c r="AO90"/>
      <c r="AP90"/>
      <c r="AQ90"/>
      <c r="AR90"/>
      <c r="AS90"/>
      <c r="AT90"/>
      <c r="AU90"/>
      <c r="AV90"/>
      <c r="AW90"/>
      <c r="AX90"/>
    </row>
    <row r="91" spans="1:50" ht="9" customHeight="1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  <c r="T91" s="58"/>
      <c r="U91" s="58"/>
      <c r="V91" s="58"/>
      <c r="W91" s="58"/>
      <c r="X91" s="58"/>
      <c r="AA91"/>
      <c r="AB91"/>
      <c r="AC91"/>
      <c r="AD91"/>
      <c r="AE91"/>
      <c r="AF91"/>
      <c r="AG91"/>
      <c r="AH91"/>
      <c r="AI91"/>
      <c r="AJ91"/>
      <c r="AK91"/>
      <c r="AL91"/>
      <c r="AM91"/>
      <c r="AN91"/>
      <c r="AO91"/>
      <c r="AP91"/>
      <c r="AQ91"/>
      <c r="AR91"/>
      <c r="AS91"/>
      <c r="AT91"/>
      <c r="AU91"/>
      <c r="AV91"/>
      <c r="AW91"/>
      <c r="AX91"/>
    </row>
    <row r="92" spans="1:50" ht="9" customHeight="1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  <c r="T92" s="58"/>
      <c r="U92" s="58"/>
      <c r="V92" s="58"/>
      <c r="W92" s="58"/>
      <c r="X92" s="58"/>
      <c r="AA92"/>
      <c r="AB92"/>
      <c r="AC92"/>
      <c r="AD92"/>
      <c r="AE92"/>
      <c r="AF92"/>
      <c r="AG92"/>
      <c r="AH92"/>
      <c r="AI92"/>
      <c r="AJ92"/>
      <c r="AK92"/>
      <c r="AL92"/>
      <c r="AM92"/>
      <c r="AN92"/>
      <c r="AO92"/>
      <c r="AP92"/>
      <c r="AQ92"/>
      <c r="AR92"/>
      <c r="AS92"/>
      <c r="AT92"/>
      <c r="AU92"/>
      <c r="AV92"/>
      <c r="AW92"/>
      <c r="AX92"/>
    </row>
    <row r="93" spans="1:50" ht="9" customHeight="1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  <c r="T93" s="58"/>
      <c r="U93" s="58"/>
      <c r="V93" s="58"/>
      <c r="W93" s="58"/>
      <c r="X93" s="58"/>
      <c r="AA93"/>
      <c r="AB93"/>
      <c r="AC93"/>
      <c r="AD93"/>
      <c r="AE93"/>
      <c r="AF93"/>
      <c r="AG93"/>
      <c r="AH93"/>
      <c r="AI93"/>
      <c r="AJ93"/>
      <c r="AK93"/>
      <c r="AL93"/>
      <c r="AM93"/>
      <c r="AN93"/>
      <c r="AO93"/>
      <c r="AP93"/>
      <c r="AQ93"/>
      <c r="AR93"/>
      <c r="AS93"/>
      <c r="AT93"/>
      <c r="AU93"/>
      <c r="AV93"/>
      <c r="AW93"/>
      <c r="AX93"/>
    </row>
    <row r="94" spans="1:50" ht="9" customHeight="1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  <c r="T94" s="58"/>
      <c r="U94" s="58"/>
      <c r="V94" s="58"/>
      <c r="W94" s="58"/>
      <c r="X94" s="58"/>
      <c r="AA94"/>
      <c r="AB94"/>
      <c r="AC94"/>
      <c r="AD94"/>
      <c r="AE94"/>
      <c r="AF94"/>
      <c r="AG94"/>
      <c r="AH94"/>
      <c r="AI94"/>
      <c r="AJ94"/>
      <c r="AK94"/>
      <c r="AL94"/>
      <c r="AM94"/>
      <c r="AN94"/>
      <c r="AO94"/>
      <c r="AP94"/>
      <c r="AQ94"/>
      <c r="AR94"/>
      <c r="AS94"/>
      <c r="AT94"/>
      <c r="AU94"/>
      <c r="AV94"/>
      <c r="AW94"/>
      <c r="AX94"/>
    </row>
    <row r="95" spans="1:50" ht="9" customHeight="1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  <c r="T95" s="58"/>
      <c r="U95" s="58"/>
      <c r="V95" s="58"/>
      <c r="W95" s="58"/>
      <c r="X95" s="58"/>
      <c r="AA95"/>
      <c r="AB95"/>
      <c r="AC95"/>
      <c r="AD95"/>
      <c r="AE95"/>
      <c r="AF95"/>
      <c r="AG95"/>
      <c r="AH95"/>
      <c r="AI95"/>
      <c r="AJ95"/>
      <c r="AK95"/>
      <c r="AL95"/>
      <c r="AM95"/>
      <c r="AN95"/>
      <c r="AO95"/>
      <c r="AP95"/>
      <c r="AQ95"/>
      <c r="AR95"/>
      <c r="AS95"/>
      <c r="AT95"/>
      <c r="AU95"/>
      <c r="AV95"/>
      <c r="AW95"/>
      <c r="AX95"/>
    </row>
    <row r="96" spans="1:50" ht="9" customHeight="1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  <c r="T96" s="58"/>
      <c r="U96" s="58"/>
      <c r="V96" s="58"/>
      <c r="W96" s="58"/>
      <c r="X96" s="58"/>
      <c r="AA96"/>
      <c r="AB96"/>
      <c r="AC96"/>
      <c r="AD96"/>
      <c r="AE96"/>
      <c r="AF96"/>
      <c r="AG96"/>
      <c r="AH96"/>
      <c r="AI96"/>
      <c r="AJ96"/>
      <c r="AK96"/>
      <c r="AL96"/>
      <c r="AM96"/>
      <c r="AN96"/>
      <c r="AO96"/>
      <c r="AP96"/>
      <c r="AQ96"/>
      <c r="AR96"/>
      <c r="AS96"/>
      <c r="AT96"/>
      <c r="AU96"/>
      <c r="AV96"/>
      <c r="AW96"/>
      <c r="AX96"/>
    </row>
    <row r="97" spans="1:50" ht="9" customHeight="1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  <c r="T97" s="58"/>
      <c r="U97" s="58"/>
      <c r="V97" s="58"/>
      <c r="W97" s="58"/>
      <c r="X97" s="58"/>
      <c r="AA97"/>
      <c r="AB97"/>
      <c r="AC97"/>
      <c r="AD97"/>
      <c r="AE97"/>
      <c r="AF97"/>
      <c r="AG97"/>
      <c r="AH97"/>
      <c r="AI97"/>
      <c r="AJ97"/>
      <c r="AK97"/>
      <c r="AL97"/>
      <c r="AM97"/>
      <c r="AN97"/>
      <c r="AO97"/>
      <c r="AP97"/>
      <c r="AQ97"/>
      <c r="AR97"/>
      <c r="AS97"/>
      <c r="AT97"/>
      <c r="AU97"/>
      <c r="AV97"/>
      <c r="AW97"/>
      <c r="AX97"/>
    </row>
    <row r="98" spans="1:50" ht="9" customHeight="1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  <c r="T98" s="58"/>
      <c r="U98" s="58"/>
      <c r="V98" s="58"/>
      <c r="W98" s="58"/>
      <c r="X98" s="58"/>
      <c r="AA98"/>
      <c r="AB98"/>
      <c r="AC98"/>
      <c r="AD98"/>
      <c r="AE98"/>
      <c r="AF98"/>
      <c r="AG98"/>
      <c r="AH98"/>
      <c r="AI98"/>
      <c r="AJ98"/>
      <c r="AK98"/>
      <c r="AL98"/>
      <c r="AM98"/>
      <c r="AN98"/>
      <c r="AO98"/>
      <c r="AP98"/>
      <c r="AQ98"/>
      <c r="AR98"/>
      <c r="AS98"/>
      <c r="AT98"/>
      <c r="AU98"/>
      <c r="AV98"/>
      <c r="AW98"/>
      <c r="AX98"/>
    </row>
    <row r="99" spans="1:50" ht="9" customHeight="1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  <c r="T99" s="58"/>
      <c r="U99" s="58"/>
      <c r="V99" s="58"/>
      <c r="W99" s="58"/>
      <c r="X99" s="58"/>
      <c r="AA99"/>
      <c r="AB99"/>
      <c r="AC99"/>
      <c r="AD99"/>
      <c r="AE99"/>
      <c r="AF99"/>
      <c r="AG99"/>
      <c r="AH99"/>
      <c r="AI99"/>
      <c r="AJ99"/>
      <c r="AK99"/>
      <c r="AL99"/>
      <c r="AM99"/>
      <c r="AN99"/>
      <c r="AO99"/>
      <c r="AP99"/>
      <c r="AQ99"/>
      <c r="AR99"/>
      <c r="AS99"/>
      <c r="AT99"/>
      <c r="AU99"/>
      <c r="AV99"/>
      <c r="AW99"/>
      <c r="AX99"/>
    </row>
    <row r="100" spans="1:50" ht="9" customHeight="1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  <c r="T100" s="58"/>
      <c r="U100" s="58"/>
      <c r="V100" s="58"/>
      <c r="W100" s="58"/>
      <c r="X100" s="58"/>
      <c r="AA100"/>
      <c r="AB100"/>
      <c r="AC100"/>
      <c r="AD100"/>
      <c r="AE100"/>
      <c r="AF100"/>
      <c r="AG100"/>
      <c r="AH100"/>
      <c r="AI100"/>
      <c r="AJ100"/>
      <c r="AK100"/>
      <c r="AL100"/>
      <c r="AM100"/>
      <c r="AN100"/>
      <c r="AO100"/>
      <c r="AP100"/>
      <c r="AQ100"/>
      <c r="AR100"/>
      <c r="AS100"/>
      <c r="AT100"/>
      <c r="AU100"/>
      <c r="AV100"/>
      <c r="AW100"/>
      <c r="AX100"/>
    </row>
    <row r="101" spans="1:50" ht="9" customHeight="1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  <c r="T101" s="58"/>
      <c r="U101" s="58"/>
      <c r="V101" s="58"/>
      <c r="W101" s="58"/>
      <c r="X101" s="58"/>
      <c r="AA101"/>
      <c r="AB101"/>
      <c r="AC101"/>
      <c r="AD101"/>
      <c r="AE101"/>
      <c r="AF101"/>
      <c r="AG101"/>
      <c r="AH101"/>
      <c r="AI101"/>
      <c r="AJ101"/>
      <c r="AK101"/>
      <c r="AL101"/>
      <c r="AM101"/>
      <c r="AN101"/>
      <c r="AO101"/>
      <c r="AP101"/>
      <c r="AQ101"/>
      <c r="AR101"/>
      <c r="AS101"/>
      <c r="AT101"/>
      <c r="AU101"/>
      <c r="AV101"/>
      <c r="AW101"/>
      <c r="AX101"/>
    </row>
    <row r="102" spans="1:50" ht="9" customHeight="1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  <c r="T102" s="58"/>
      <c r="U102" s="58"/>
      <c r="V102" s="58"/>
      <c r="W102" s="58"/>
      <c r="X102" s="58"/>
      <c r="AA102"/>
      <c r="AB102"/>
      <c r="AC102"/>
      <c r="AD102"/>
      <c r="AE102"/>
      <c r="AF102"/>
      <c r="AG102"/>
      <c r="AH102"/>
      <c r="AI102"/>
      <c r="AJ102"/>
      <c r="AK102"/>
      <c r="AL102"/>
      <c r="AM102"/>
      <c r="AN102"/>
      <c r="AO102"/>
      <c r="AP102"/>
      <c r="AQ102"/>
      <c r="AR102"/>
      <c r="AS102"/>
      <c r="AT102"/>
      <c r="AU102"/>
      <c r="AV102"/>
      <c r="AW102"/>
      <c r="AX102"/>
    </row>
    <row r="103" spans="1:50" ht="9" customHeight="1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  <c r="T103" s="58"/>
      <c r="U103" s="58"/>
      <c r="V103" s="58"/>
      <c r="W103" s="58"/>
      <c r="X103" s="58"/>
      <c r="AA103"/>
      <c r="AB103"/>
      <c r="AC103"/>
      <c r="AD103"/>
      <c r="AE103"/>
      <c r="AF103"/>
      <c r="AG103"/>
      <c r="AH103"/>
      <c r="AI103"/>
      <c r="AJ103"/>
      <c r="AK103"/>
      <c r="AL103"/>
      <c r="AM103"/>
      <c r="AN103"/>
      <c r="AO103"/>
      <c r="AP103"/>
      <c r="AQ103"/>
      <c r="AR103"/>
      <c r="AS103"/>
      <c r="AT103"/>
      <c r="AU103"/>
      <c r="AV103"/>
      <c r="AW103"/>
      <c r="AX103"/>
    </row>
    <row r="104" spans="1:50" ht="9" customHeight="1">
      <c r="A104" s="58"/>
      <c r="B104" s="58"/>
      <c r="C104" s="58"/>
      <c r="D104" s="58"/>
      <c r="E104" s="58"/>
      <c r="F104" s="58"/>
      <c r="G104" s="58"/>
      <c r="H104" s="58"/>
      <c r="I104" s="58"/>
      <c r="J104" s="58"/>
      <c r="K104" s="58"/>
      <c r="L104" s="58"/>
      <c r="M104" s="58"/>
      <c r="N104" s="58"/>
      <c r="O104" s="58"/>
      <c r="P104" s="58"/>
      <c r="Q104" s="58"/>
      <c r="R104" s="58"/>
      <c r="S104" s="58"/>
      <c r="T104" s="58"/>
      <c r="U104" s="58"/>
      <c r="V104" s="58"/>
      <c r="W104" s="58"/>
      <c r="X104" s="58"/>
      <c r="AA104"/>
      <c r="AB104"/>
      <c r="AC104"/>
      <c r="AD104"/>
      <c r="AE104"/>
      <c r="AF104"/>
      <c r="AG104"/>
      <c r="AH104"/>
      <c r="AI104"/>
      <c r="AJ104"/>
      <c r="AK104"/>
      <c r="AL104"/>
      <c r="AM104"/>
      <c r="AN104"/>
      <c r="AO104"/>
      <c r="AP104"/>
      <c r="AQ104"/>
      <c r="AR104"/>
      <c r="AS104"/>
      <c r="AT104"/>
      <c r="AU104"/>
      <c r="AV104"/>
      <c r="AW104"/>
      <c r="AX104"/>
    </row>
    <row r="105" spans="1:50" ht="9" customHeight="1">
      <c r="A105" s="58"/>
      <c r="B105" s="58"/>
      <c r="C105" s="58"/>
      <c r="D105" s="58"/>
      <c r="E105" s="58"/>
      <c r="F105" s="58"/>
      <c r="G105" s="58"/>
      <c r="H105" s="58"/>
      <c r="I105" s="58"/>
      <c r="J105" s="58"/>
      <c r="K105" s="58"/>
      <c r="L105" s="58"/>
      <c r="M105" s="58"/>
      <c r="N105" s="58"/>
      <c r="O105" s="58"/>
      <c r="P105" s="58"/>
      <c r="Q105" s="58"/>
      <c r="R105" s="58"/>
      <c r="S105" s="58"/>
      <c r="T105" s="58"/>
      <c r="U105" s="58"/>
      <c r="V105" s="58"/>
      <c r="W105" s="58"/>
      <c r="X105" s="58"/>
      <c r="AA105"/>
      <c r="AB105"/>
      <c r="AC105"/>
      <c r="AD105"/>
      <c r="AE105"/>
      <c r="AF105"/>
      <c r="AG105"/>
      <c r="AH105"/>
      <c r="AI105"/>
      <c r="AJ105"/>
      <c r="AK105"/>
      <c r="AL105"/>
      <c r="AM105"/>
      <c r="AN105"/>
      <c r="AO105"/>
      <c r="AP105"/>
      <c r="AQ105"/>
      <c r="AR105"/>
      <c r="AS105"/>
      <c r="AT105"/>
      <c r="AU105"/>
      <c r="AV105"/>
      <c r="AW105"/>
      <c r="AX105"/>
    </row>
    <row r="106" spans="1:50" ht="9" customHeight="1">
      <c r="A106" s="58"/>
      <c r="B106" s="58"/>
      <c r="C106" s="58"/>
      <c r="D106" s="58"/>
      <c r="E106" s="58"/>
      <c r="F106" s="58"/>
      <c r="G106" s="58"/>
      <c r="H106" s="58"/>
      <c r="I106" s="58"/>
      <c r="J106" s="58"/>
      <c r="K106" s="58"/>
      <c r="L106" s="58"/>
      <c r="M106" s="58"/>
      <c r="N106" s="58"/>
      <c r="O106" s="58"/>
      <c r="P106" s="58"/>
      <c r="Q106" s="58"/>
      <c r="R106" s="58"/>
      <c r="S106" s="58"/>
      <c r="T106" s="58"/>
      <c r="U106" s="58"/>
      <c r="V106" s="58"/>
      <c r="W106" s="58"/>
      <c r="X106" s="58"/>
      <c r="AA106"/>
      <c r="AB106"/>
      <c r="AC106"/>
      <c r="AD106"/>
      <c r="AE106"/>
      <c r="AF106"/>
      <c r="AG106"/>
      <c r="AH106"/>
      <c r="AI106"/>
      <c r="AJ106"/>
      <c r="AK106"/>
      <c r="AL106"/>
      <c r="AM106"/>
      <c r="AN106"/>
      <c r="AO106"/>
      <c r="AP106"/>
      <c r="AQ106"/>
      <c r="AR106"/>
      <c r="AS106"/>
      <c r="AT106"/>
      <c r="AU106"/>
      <c r="AV106"/>
      <c r="AW106"/>
      <c r="AX106"/>
    </row>
    <row r="107" spans="1:50" ht="9" customHeight="1">
      <c r="A107" s="58"/>
      <c r="B107" s="58"/>
      <c r="C107" s="58"/>
      <c r="D107" s="58"/>
      <c r="E107" s="58"/>
      <c r="F107" s="58"/>
      <c r="G107" s="58"/>
      <c r="H107" s="58"/>
      <c r="I107" s="58"/>
      <c r="J107" s="58"/>
      <c r="K107" s="58"/>
      <c r="L107" s="58"/>
      <c r="M107" s="58"/>
      <c r="N107" s="58"/>
      <c r="O107" s="58"/>
      <c r="P107" s="58"/>
      <c r="Q107" s="58"/>
      <c r="R107" s="58"/>
      <c r="S107" s="58"/>
      <c r="T107" s="58"/>
      <c r="U107" s="58"/>
      <c r="V107" s="58"/>
      <c r="W107" s="58"/>
      <c r="X107" s="58"/>
      <c r="AA107"/>
      <c r="AB107"/>
      <c r="AC107"/>
      <c r="AD107"/>
      <c r="AE107"/>
      <c r="AF107"/>
      <c r="AG107"/>
      <c r="AH107"/>
      <c r="AI107"/>
      <c r="AJ107"/>
      <c r="AK107"/>
      <c r="AL107"/>
      <c r="AM107"/>
      <c r="AN107"/>
      <c r="AO107"/>
      <c r="AP107"/>
      <c r="AQ107"/>
      <c r="AR107"/>
      <c r="AS107"/>
      <c r="AT107"/>
      <c r="AU107"/>
      <c r="AV107"/>
      <c r="AW107"/>
      <c r="AX107"/>
    </row>
    <row r="108" spans="1:50" ht="9" customHeight="1">
      <c r="A108" s="58"/>
      <c r="B108" s="58"/>
      <c r="C108" s="58"/>
      <c r="D108" s="58"/>
      <c r="E108" s="58"/>
      <c r="F108" s="58"/>
      <c r="G108" s="58"/>
      <c r="H108" s="58"/>
      <c r="I108" s="58"/>
      <c r="J108" s="58"/>
      <c r="K108" s="58"/>
      <c r="L108" s="58"/>
      <c r="M108" s="58"/>
      <c r="N108" s="58"/>
      <c r="O108" s="58"/>
      <c r="P108" s="58"/>
      <c r="Q108" s="58"/>
      <c r="R108" s="58"/>
      <c r="S108" s="58"/>
      <c r="T108" s="58"/>
      <c r="U108" s="58"/>
      <c r="V108" s="58"/>
      <c r="W108" s="58"/>
      <c r="X108" s="58"/>
      <c r="AA108"/>
      <c r="AB108"/>
      <c r="AC108"/>
      <c r="AD108"/>
      <c r="AE108"/>
      <c r="AF108"/>
      <c r="AG108"/>
      <c r="AH108"/>
      <c r="AI108"/>
      <c r="AJ108"/>
      <c r="AK108"/>
      <c r="AL108"/>
      <c r="AM108"/>
      <c r="AN108"/>
      <c r="AO108"/>
      <c r="AP108"/>
      <c r="AQ108"/>
      <c r="AR108"/>
      <c r="AS108"/>
      <c r="AT108"/>
      <c r="AU108"/>
      <c r="AV108"/>
      <c r="AW108"/>
      <c r="AX108"/>
    </row>
    <row r="109" spans="1:50" ht="9" customHeight="1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  <c r="T109" s="58"/>
      <c r="U109" s="58"/>
      <c r="V109" s="58"/>
      <c r="W109" s="58"/>
      <c r="X109" s="58"/>
      <c r="AA109"/>
      <c r="AB109"/>
      <c r="AC109"/>
      <c r="AD109"/>
      <c r="AE109"/>
      <c r="AF109"/>
      <c r="AG109"/>
      <c r="AH109"/>
      <c r="AI109"/>
      <c r="AJ109"/>
      <c r="AK109"/>
      <c r="AL109"/>
      <c r="AM109"/>
      <c r="AN109"/>
      <c r="AO109"/>
      <c r="AP109"/>
      <c r="AQ109"/>
      <c r="AR109"/>
      <c r="AS109"/>
      <c r="AT109"/>
      <c r="AU109"/>
      <c r="AV109"/>
      <c r="AW109"/>
      <c r="AX109"/>
    </row>
    <row r="110" spans="1:50" ht="9" customHeight="1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  <c r="T110" s="58"/>
      <c r="U110" s="58"/>
      <c r="V110" s="58"/>
      <c r="W110" s="58"/>
      <c r="X110" s="58"/>
      <c r="AA110"/>
      <c r="AB110"/>
      <c r="AC110"/>
      <c r="AD110"/>
      <c r="AE110"/>
      <c r="AF110"/>
      <c r="AG110"/>
      <c r="AH110"/>
      <c r="AI110"/>
      <c r="AJ110"/>
      <c r="AK110"/>
      <c r="AL110"/>
      <c r="AM110"/>
      <c r="AN110"/>
      <c r="AO110"/>
      <c r="AP110"/>
      <c r="AQ110"/>
      <c r="AR110"/>
      <c r="AS110"/>
      <c r="AT110"/>
      <c r="AU110"/>
      <c r="AV110"/>
      <c r="AW110"/>
      <c r="AX110"/>
    </row>
    <row r="111" spans="1:50" ht="9" customHeight="1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  <c r="T111" s="58"/>
      <c r="U111" s="58"/>
      <c r="V111" s="58"/>
      <c r="W111" s="58"/>
      <c r="X111" s="58"/>
      <c r="AA111"/>
      <c r="AB111"/>
      <c r="AC111"/>
      <c r="AD111"/>
      <c r="AE111"/>
      <c r="AF111"/>
      <c r="AG111"/>
      <c r="AH111"/>
      <c r="AI111"/>
      <c r="AJ111"/>
      <c r="AK111"/>
      <c r="AL111"/>
      <c r="AM111"/>
      <c r="AN111"/>
      <c r="AO111"/>
      <c r="AP111"/>
      <c r="AQ111"/>
      <c r="AR111"/>
      <c r="AS111"/>
      <c r="AT111"/>
      <c r="AU111"/>
      <c r="AV111"/>
      <c r="AW111"/>
      <c r="AX111"/>
    </row>
    <row r="112" spans="1:50" ht="9" customHeight="1">
      <c r="A112" s="58"/>
      <c r="B112" s="58"/>
      <c r="C112" s="58"/>
      <c r="D112" s="58"/>
      <c r="E112" s="58"/>
      <c r="F112" s="58"/>
      <c r="G112" s="58"/>
      <c r="H112" s="58"/>
      <c r="I112" s="58"/>
      <c r="J112" s="58"/>
      <c r="K112" s="58"/>
      <c r="L112" s="58"/>
      <c r="M112" s="58"/>
      <c r="N112" s="58"/>
      <c r="O112" s="58"/>
      <c r="P112" s="58"/>
      <c r="Q112" s="58"/>
      <c r="R112" s="58"/>
      <c r="S112" s="58"/>
      <c r="T112" s="58"/>
      <c r="U112" s="58"/>
      <c r="V112" s="58"/>
      <c r="W112" s="58"/>
      <c r="X112" s="58"/>
      <c r="AA112"/>
      <c r="AB112"/>
      <c r="AC112"/>
      <c r="AD112"/>
      <c r="AE112"/>
      <c r="AF112"/>
      <c r="AG112"/>
      <c r="AH112"/>
      <c r="AI112"/>
      <c r="AJ112"/>
      <c r="AK112"/>
      <c r="AL112"/>
      <c r="AM112"/>
      <c r="AN112"/>
      <c r="AO112"/>
      <c r="AP112"/>
      <c r="AQ112"/>
      <c r="AR112"/>
      <c r="AS112"/>
      <c r="AT112"/>
      <c r="AU112"/>
      <c r="AV112"/>
      <c r="AW112"/>
      <c r="AX112"/>
    </row>
    <row r="113" spans="1:50" ht="9" customHeight="1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  <c r="T113" s="58"/>
      <c r="U113" s="58"/>
      <c r="V113" s="58"/>
      <c r="W113" s="58"/>
      <c r="X113" s="58"/>
      <c r="AA113"/>
      <c r="AB113"/>
      <c r="AC113"/>
      <c r="AD113"/>
      <c r="AE113"/>
      <c r="AF113"/>
      <c r="AG113"/>
      <c r="AH113"/>
      <c r="AI113"/>
      <c r="AJ113"/>
      <c r="AK113"/>
      <c r="AL113"/>
      <c r="AM113"/>
      <c r="AN113"/>
      <c r="AO113"/>
      <c r="AP113"/>
      <c r="AQ113"/>
      <c r="AR113"/>
      <c r="AS113"/>
      <c r="AT113"/>
      <c r="AU113"/>
      <c r="AV113"/>
      <c r="AW113"/>
      <c r="AX113"/>
    </row>
    <row r="114" spans="1:50" ht="9" customHeight="1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  <c r="T114" s="58"/>
      <c r="U114" s="58"/>
      <c r="V114" s="58"/>
      <c r="W114" s="58"/>
      <c r="X114" s="58"/>
      <c r="AA114"/>
      <c r="AB114"/>
      <c r="AC114"/>
      <c r="AD114"/>
      <c r="AE114"/>
      <c r="AF114"/>
      <c r="AG114"/>
      <c r="AH114"/>
      <c r="AI114"/>
      <c r="AJ114"/>
      <c r="AK114"/>
      <c r="AL114"/>
      <c r="AM114"/>
      <c r="AN114"/>
      <c r="AO114"/>
      <c r="AP114"/>
      <c r="AQ114"/>
      <c r="AR114"/>
      <c r="AS114"/>
      <c r="AT114"/>
      <c r="AU114"/>
      <c r="AV114"/>
      <c r="AW114"/>
      <c r="AX114"/>
    </row>
    <row r="115" spans="1:50" ht="9" customHeight="1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  <c r="T115" s="58"/>
      <c r="U115" s="58"/>
      <c r="V115" s="58"/>
      <c r="W115" s="58"/>
      <c r="X115" s="58"/>
      <c r="AA115"/>
      <c r="AB115"/>
      <c r="AC115"/>
      <c r="AD115"/>
      <c r="AE115"/>
      <c r="AF115"/>
      <c r="AG115"/>
      <c r="AH115"/>
      <c r="AI115"/>
      <c r="AJ115"/>
      <c r="AK115"/>
      <c r="AL115"/>
      <c r="AM115"/>
      <c r="AN115"/>
      <c r="AO115"/>
      <c r="AP115"/>
      <c r="AQ115"/>
      <c r="AR115"/>
      <c r="AS115"/>
      <c r="AT115"/>
      <c r="AU115"/>
      <c r="AV115"/>
      <c r="AW115"/>
      <c r="AX115"/>
    </row>
    <row r="116" spans="1:50" ht="9" customHeight="1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  <c r="T116" s="58"/>
      <c r="U116" s="58"/>
      <c r="V116" s="58"/>
      <c r="W116" s="58"/>
      <c r="X116" s="58"/>
      <c r="AA116"/>
      <c r="AB116"/>
      <c r="AC116"/>
      <c r="AD116"/>
      <c r="AE116"/>
      <c r="AF116"/>
      <c r="AG116"/>
      <c r="AH116"/>
      <c r="AI116"/>
      <c r="AJ116"/>
      <c r="AK116"/>
      <c r="AL116"/>
      <c r="AM116"/>
      <c r="AN116"/>
      <c r="AO116"/>
      <c r="AP116"/>
      <c r="AQ116"/>
      <c r="AR116"/>
      <c r="AS116"/>
      <c r="AT116"/>
      <c r="AU116"/>
      <c r="AV116"/>
      <c r="AW116"/>
      <c r="AX116"/>
    </row>
    <row r="117" spans="1:50" ht="9" customHeight="1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  <c r="T117" s="58"/>
      <c r="U117" s="58"/>
      <c r="V117" s="58"/>
      <c r="W117" s="58"/>
      <c r="X117" s="58"/>
      <c r="AA117"/>
      <c r="AB117"/>
      <c r="AC117"/>
      <c r="AD117"/>
      <c r="AE117"/>
      <c r="AF117"/>
      <c r="AG117"/>
      <c r="AH117"/>
      <c r="AI117"/>
      <c r="AJ117"/>
      <c r="AK117"/>
      <c r="AL117"/>
      <c r="AM117"/>
      <c r="AN117"/>
      <c r="AO117"/>
      <c r="AP117"/>
      <c r="AQ117"/>
      <c r="AR117"/>
      <c r="AS117"/>
      <c r="AT117"/>
      <c r="AU117"/>
      <c r="AV117"/>
      <c r="AW117"/>
      <c r="AX117"/>
    </row>
    <row r="118" spans="1:50" ht="9" customHeight="1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  <c r="T118" s="58"/>
      <c r="U118" s="58"/>
      <c r="V118" s="58"/>
      <c r="W118" s="58"/>
      <c r="X118" s="58"/>
      <c r="AA118"/>
      <c r="AB118"/>
      <c r="AC118"/>
      <c r="AD118"/>
      <c r="AE118"/>
      <c r="AF118"/>
      <c r="AG118"/>
      <c r="AH118"/>
      <c r="AI118"/>
      <c r="AJ118"/>
      <c r="AK118"/>
      <c r="AL118"/>
      <c r="AM118"/>
      <c r="AN118"/>
      <c r="AO118"/>
      <c r="AP118"/>
      <c r="AQ118"/>
      <c r="AR118"/>
      <c r="AS118"/>
      <c r="AT118"/>
      <c r="AU118"/>
      <c r="AV118"/>
      <c r="AW118"/>
      <c r="AX118"/>
    </row>
    <row r="119" spans="1:50" ht="9" customHeight="1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  <c r="T119" s="58"/>
      <c r="U119" s="58"/>
      <c r="V119" s="58"/>
      <c r="W119" s="58"/>
      <c r="X119" s="58"/>
      <c r="AA119"/>
      <c r="AB119"/>
      <c r="AC119"/>
      <c r="AD119"/>
      <c r="AE119"/>
      <c r="AF119"/>
      <c r="AG119"/>
      <c r="AH119"/>
      <c r="AI119"/>
      <c r="AJ119"/>
      <c r="AK119"/>
      <c r="AL119"/>
      <c r="AM119"/>
      <c r="AN119"/>
      <c r="AO119"/>
      <c r="AP119"/>
      <c r="AQ119"/>
      <c r="AR119"/>
      <c r="AS119"/>
      <c r="AT119"/>
      <c r="AU119"/>
      <c r="AV119"/>
      <c r="AW119"/>
      <c r="AX119"/>
    </row>
    <row r="120" spans="1:50" ht="9" customHeight="1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  <c r="T120" s="58"/>
      <c r="U120" s="58"/>
      <c r="V120" s="58"/>
      <c r="W120" s="58"/>
      <c r="X120" s="58"/>
      <c r="AA120"/>
      <c r="AB120"/>
      <c r="AC120"/>
      <c r="AD120"/>
      <c r="AE120"/>
      <c r="AF120"/>
      <c r="AG120"/>
      <c r="AH120"/>
      <c r="AI120"/>
      <c r="AJ120"/>
      <c r="AK120"/>
      <c r="AL120"/>
      <c r="AM120"/>
      <c r="AN120"/>
      <c r="AO120"/>
      <c r="AP120"/>
      <c r="AQ120"/>
      <c r="AR120"/>
      <c r="AS120"/>
      <c r="AT120"/>
      <c r="AU120"/>
      <c r="AV120"/>
      <c r="AW120"/>
      <c r="AX120"/>
    </row>
    <row r="121" spans="1:50" ht="9" customHeight="1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  <c r="T121" s="58"/>
      <c r="U121" s="58"/>
      <c r="V121" s="58"/>
      <c r="W121" s="58"/>
      <c r="X121" s="58"/>
      <c r="AA121"/>
      <c r="AB121"/>
      <c r="AC121"/>
      <c r="AD121"/>
      <c r="AE121"/>
      <c r="AF121"/>
      <c r="AG121"/>
      <c r="AH121"/>
      <c r="AI121"/>
      <c r="AJ121"/>
      <c r="AK121"/>
      <c r="AL121"/>
      <c r="AM121"/>
      <c r="AN121"/>
      <c r="AO121"/>
      <c r="AP121"/>
      <c r="AQ121"/>
      <c r="AR121"/>
      <c r="AS121"/>
      <c r="AT121"/>
      <c r="AU121"/>
      <c r="AV121"/>
      <c r="AW121"/>
      <c r="AX121"/>
    </row>
    <row r="122" spans="1:50" ht="9" customHeight="1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  <c r="T122" s="58"/>
      <c r="U122" s="58"/>
      <c r="V122" s="58"/>
      <c r="W122" s="58"/>
      <c r="X122" s="58"/>
      <c r="AA122"/>
      <c r="AB122"/>
      <c r="AC122"/>
      <c r="AD122"/>
      <c r="AE122"/>
      <c r="AF122"/>
      <c r="AG122"/>
      <c r="AH122"/>
      <c r="AI122"/>
      <c r="AJ122"/>
      <c r="AK122"/>
      <c r="AL122"/>
      <c r="AM122"/>
      <c r="AN122"/>
      <c r="AO122"/>
      <c r="AP122"/>
      <c r="AQ122"/>
      <c r="AR122"/>
      <c r="AS122"/>
      <c r="AT122"/>
      <c r="AU122"/>
      <c r="AV122"/>
      <c r="AW122"/>
      <c r="AX122"/>
    </row>
    <row r="123" spans="1:50" ht="9" customHeight="1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  <c r="T123" s="58"/>
      <c r="U123" s="58"/>
      <c r="V123" s="58"/>
      <c r="W123" s="58"/>
      <c r="X123" s="58"/>
      <c r="AA123"/>
      <c r="AB123"/>
      <c r="AC123"/>
      <c r="AD123"/>
      <c r="AE123"/>
      <c r="AF123"/>
      <c r="AG123"/>
      <c r="AH123"/>
      <c r="AI123"/>
      <c r="AJ123"/>
      <c r="AK123"/>
      <c r="AL123"/>
      <c r="AM123"/>
      <c r="AN123"/>
      <c r="AO123"/>
      <c r="AP123"/>
      <c r="AQ123"/>
      <c r="AR123"/>
      <c r="AS123"/>
      <c r="AT123"/>
      <c r="AU123"/>
      <c r="AV123"/>
      <c r="AW123"/>
      <c r="AX123"/>
    </row>
    <row r="124" spans="1:50" ht="9" customHeight="1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  <c r="T124" s="58"/>
      <c r="U124" s="58"/>
      <c r="V124" s="58"/>
      <c r="W124" s="58"/>
      <c r="X124" s="58"/>
      <c r="AA124"/>
      <c r="AB124"/>
      <c r="AC124"/>
      <c r="AD124"/>
      <c r="AE124"/>
      <c r="AF124"/>
      <c r="AG124"/>
      <c r="AH124"/>
      <c r="AI124"/>
      <c r="AJ124"/>
      <c r="AK124"/>
      <c r="AL124"/>
      <c r="AM124"/>
      <c r="AN124"/>
      <c r="AO124"/>
      <c r="AP124"/>
      <c r="AQ124"/>
      <c r="AR124"/>
      <c r="AS124"/>
      <c r="AT124"/>
      <c r="AU124"/>
      <c r="AV124"/>
      <c r="AW124"/>
      <c r="AX124"/>
    </row>
    <row r="125" spans="1:50" ht="9" customHeight="1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  <c r="T125" s="58"/>
      <c r="U125" s="58"/>
      <c r="V125" s="58"/>
      <c r="W125" s="58"/>
      <c r="X125" s="58"/>
      <c r="AA125"/>
      <c r="AB125"/>
      <c r="AC125"/>
      <c r="AD125"/>
      <c r="AE125"/>
      <c r="AF125"/>
      <c r="AG125"/>
      <c r="AH125"/>
      <c r="AI125"/>
      <c r="AJ125"/>
      <c r="AK125"/>
      <c r="AL125"/>
      <c r="AM125"/>
      <c r="AN125"/>
      <c r="AO125"/>
      <c r="AP125"/>
      <c r="AQ125"/>
      <c r="AR125"/>
      <c r="AS125"/>
      <c r="AT125"/>
      <c r="AU125"/>
      <c r="AV125"/>
      <c r="AW125"/>
      <c r="AX125"/>
    </row>
    <row r="126" spans="1:50" ht="9" customHeight="1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  <c r="T126" s="58"/>
      <c r="U126" s="58"/>
      <c r="V126" s="58"/>
      <c r="W126" s="58"/>
      <c r="X126" s="58"/>
      <c r="AA126"/>
      <c r="AB126"/>
      <c r="AC126"/>
      <c r="AD126"/>
      <c r="AE126"/>
      <c r="AF126"/>
      <c r="AG126"/>
      <c r="AH126"/>
      <c r="AI126"/>
      <c r="AJ126"/>
      <c r="AK126"/>
      <c r="AL126"/>
      <c r="AM126"/>
      <c r="AN126"/>
      <c r="AO126"/>
      <c r="AP126"/>
      <c r="AQ126"/>
      <c r="AR126"/>
      <c r="AS126"/>
      <c r="AT126"/>
      <c r="AU126"/>
      <c r="AV126"/>
      <c r="AW126"/>
      <c r="AX126"/>
    </row>
    <row r="127" spans="1:50" ht="9" customHeight="1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  <c r="T127" s="58"/>
      <c r="U127" s="58"/>
      <c r="V127" s="58"/>
      <c r="W127" s="58"/>
      <c r="X127" s="58"/>
      <c r="AA127"/>
      <c r="AB127"/>
      <c r="AC127"/>
      <c r="AD127"/>
      <c r="AE127"/>
      <c r="AF127"/>
      <c r="AG127"/>
      <c r="AH127"/>
      <c r="AI127"/>
      <c r="AJ127"/>
      <c r="AK127"/>
      <c r="AL127"/>
      <c r="AM127"/>
      <c r="AN127"/>
      <c r="AO127"/>
      <c r="AP127"/>
      <c r="AQ127"/>
      <c r="AR127"/>
      <c r="AS127"/>
      <c r="AT127"/>
      <c r="AU127"/>
      <c r="AV127"/>
      <c r="AW127"/>
      <c r="AX127"/>
    </row>
    <row r="128" spans="1:50" ht="9" customHeight="1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  <c r="T128" s="58"/>
      <c r="U128" s="58"/>
      <c r="V128" s="58"/>
      <c r="W128" s="58"/>
      <c r="X128" s="58"/>
      <c r="AA128"/>
      <c r="AB128"/>
      <c r="AC128"/>
      <c r="AD128"/>
      <c r="AE128"/>
      <c r="AF128"/>
      <c r="AG128"/>
      <c r="AH128"/>
      <c r="AI128"/>
      <c r="AJ128"/>
      <c r="AK128"/>
      <c r="AL128"/>
      <c r="AM128"/>
      <c r="AN128"/>
      <c r="AO128"/>
      <c r="AP128"/>
      <c r="AQ128"/>
      <c r="AR128"/>
      <c r="AS128"/>
      <c r="AT128"/>
      <c r="AU128"/>
      <c r="AV128"/>
      <c r="AW128"/>
      <c r="AX128"/>
    </row>
    <row r="129" spans="1:50" ht="9" customHeight="1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  <c r="T129" s="58"/>
      <c r="U129" s="58"/>
      <c r="V129" s="58"/>
      <c r="W129" s="58"/>
      <c r="X129" s="58"/>
      <c r="AA129"/>
      <c r="AB129"/>
      <c r="AC129"/>
      <c r="AD129"/>
      <c r="AE129"/>
      <c r="AF129"/>
      <c r="AG129"/>
      <c r="AH129"/>
      <c r="AI129"/>
      <c r="AJ129"/>
      <c r="AK129"/>
      <c r="AL129"/>
      <c r="AM129"/>
      <c r="AN129"/>
      <c r="AO129"/>
      <c r="AP129"/>
      <c r="AQ129"/>
      <c r="AR129"/>
      <c r="AS129"/>
      <c r="AT129"/>
      <c r="AU129"/>
      <c r="AV129"/>
      <c r="AW129"/>
      <c r="AX129"/>
    </row>
    <row r="130" spans="1:50" ht="9" customHeight="1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  <c r="T130" s="58"/>
      <c r="U130" s="58"/>
      <c r="V130" s="58"/>
      <c r="W130" s="58"/>
      <c r="X130" s="58"/>
      <c r="AA130"/>
      <c r="AB130"/>
      <c r="AC130"/>
      <c r="AD130"/>
      <c r="AE130"/>
      <c r="AF130"/>
      <c r="AG130"/>
      <c r="AH130"/>
      <c r="AI130"/>
      <c r="AJ130"/>
      <c r="AK130"/>
      <c r="AL130"/>
      <c r="AM130"/>
      <c r="AN130"/>
      <c r="AO130"/>
      <c r="AP130"/>
      <c r="AQ130"/>
      <c r="AR130"/>
      <c r="AS130"/>
      <c r="AT130"/>
      <c r="AU130"/>
      <c r="AV130"/>
      <c r="AW130"/>
      <c r="AX130"/>
    </row>
    <row r="131" spans="1:50" ht="9" customHeight="1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  <c r="T131" s="58"/>
      <c r="U131" s="58"/>
      <c r="V131" s="58"/>
      <c r="W131" s="58"/>
      <c r="X131" s="58"/>
      <c r="AA131"/>
      <c r="AB131"/>
      <c r="AC131"/>
      <c r="AD131"/>
      <c r="AE131"/>
      <c r="AF131"/>
      <c r="AG131"/>
      <c r="AH131"/>
      <c r="AI131"/>
      <c r="AJ131"/>
      <c r="AK131"/>
      <c r="AL131"/>
      <c r="AM131"/>
      <c r="AN131"/>
      <c r="AO131"/>
      <c r="AP131"/>
      <c r="AQ131"/>
      <c r="AR131"/>
      <c r="AS131"/>
      <c r="AT131"/>
      <c r="AU131"/>
      <c r="AV131"/>
      <c r="AW131"/>
      <c r="AX131"/>
    </row>
    <row r="132" spans="1:50" ht="9" customHeight="1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  <c r="T132" s="58"/>
      <c r="U132" s="58"/>
      <c r="V132" s="58"/>
      <c r="W132" s="58"/>
      <c r="X132" s="58"/>
      <c r="AA132"/>
      <c r="AB132"/>
      <c r="AC132"/>
      <c r="AD132"/>
      <c r="AE132"/>
      <c r="AF132"/>
      <c r="AG132"/>
      <c r="AH132"/>
      <c r="AI132"/>
      <c r="AJ132"/>
      <c r="AK132"/>
      <c r="AL132"/>
      <c r="AM132"/>
      <c r="AN132"/>
      <c r="AO132"/>
      <c r="AP132"/>
      <c r="AQ132"/>
      <c r="AR132"/>
      <c r="AS132"/>
      <c r="AT132"/>
      <c r="AU132"/>
      <c r="AV132"/>
      <c r="AW132"/>
      <c r="AX132"/>
    </row>
    <row r="133" spans="1:50" ht="9" customHeight="1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  <c r="T133" s="58"/>
      <c r="U133" s="58"/>
      <c r="V133" s="58"/>
      <c r="W133" s="58"/>
      <c r="X133" s="58"/>
      <c r="AA133"/>
      <c r="AB133"/>
      <c r="AC133"/>
      <c r="AD133"/>
      <c r="AE133"/>
      <c r="AF133"/>
      <c r="AG133"/>
      <c r="AH133"/>
      <c r="AI133"/>
      <c r="AJ133"/>
      <c r="AK133"/>
      <c r="AL133"/>
      <c r="AM133"/>
      <c r="AN133"/>
      <c r="AO133"/>
      <c r="AP133"/>
      <c r="AQ133"/>
      <c r="AR133"/>
      <c r="AS133"/>
      <c r="AT133"/>
      <c r="AU133"/>
      <c r="AV133"/>
      <c r="AW133"/>
      <c r="AX133"/>
    </row>
    <row r="134" spans="1:50" ht="9" customHeight="1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  <c r="T134" s="58"/>
      <c r="U134" s="58"/>
      <c r="V134" s="58"/>
      <c r="W134" s="58"/>
      <c r="X134" s="58"/>
      <c r="AA134"/>
      <c r="AB134"/>
      <c r="AC134"/>
      <c r="AD134"/>
      <c r="AE134"/>
      <c r="AF134"/>
      <c r="AG134"/>
      <c r="AH134"/>
      <c r="AI134"/>
      <c r="AJ134"/>
      <c r="AK134"/>
      <c r="AL134"/>
      <c r="AM134"/>
      <c r="AN134"/>
      <c r="AO134"/>
      <c r="AP134"/>
      <c r="AQ134"/>
      <c r="AR134"/>
      <c r="AS134"/>
      <c r="AT134"/>
      <c r="AU134"/>
      <c r="AV134"/>
      <c r="AW134"/>
      <c r="AX134"/>
    </row>
    <row r="135" spans="1:50" ht="9" customHeight="1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  <c r="T135" s="58"/>
      <c r="U135" s="58"/>
      <c r="V135" s="58"/>
      <c r="W135" s="58"/>
      <c r="X135" s="58"/>
      <c r="AA135"/>
      <c r="AB135"/>
      <c r="AC135"/>
      <c r="AD135"/>
      <c r="AE135"/>
      <c r="AF135"/>
      <c r="AG135"/>
      <c r="AH135"/>
      <c r="AI135"/>
      <c r="AJ135"/>
      <c r="AK135"/>
      <c r="AL135"/>
      <c r="AM135"/>
      <c r="AN135"/>
      <c r="AO135"/>
      <c r="AP135"/>
      <c r="AQ135"/>
      <c r="AR135"/>
      <c r="AS135"/>
      <c r="AT135"/>
      <c r="AU135"/>
      <c r="AV135"/>
      <c r="AW135"/>
      <c r="AX135"/>
    </row>
    <row r="136" spans="1:50" ht="9" customHeight="1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  <c r="T136" s="58"/>
      <c r="U136" s="58"/>
      <c r="V136" s="58"/>
      <c r="W136" s="58"/>
      <c r="X136" s="58"/>
      <c r="AA136"/>
      <c r="AB136"/>
      <c r="AC136"/>
      <c r="AD136"/>
      <c r="AE136"/>
      <c r="AF136"/>
      <c r="AG136"/>
      <c r="AH136"/>
      <c r="AI136"/>
      <c r="AJ136"/>
      <c r="AK136"/>
      <c r="AL136"/>
      <c r="AM136"/>
      <c r="AN136"/>
      <c r="AO136"/>
      <c r="AP136"/>
      <c r="AQ136"/>
      <c r="AR136"/>
      <c r="AS136"/>
      <c r="AT136"/>
      <c r="AU136"/>
      <c r="AV136"/>
      <c r="AW136"/>
      <c r="AX136"/>
    </row>
    <row r="137" spans="1:50" ht="9" customHeight="1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  <c r="T137" s="58"/>
      <c r="U137" s="58"/>
      <c r="V137" s="58"/>
      <c r="W137" s="58"/>
      <c r="X137" s="58"/>
      <c r="AA137"/>
      <c r="AB137"/>
      <c r="AC137"/>
      <c r="AD137"/>
      <c r="AE137"/>
      <c r="AF137"/>
      <c r="AG137"/>
      <c r="AH137"/>
      <c r="AI137"/>
      <c r="AJ137"/>
      <c r="AK137"/>
      <c r="AL137"/>
      <c r="AM137"/>
      <c r="AN137"/>
      <c r="AO137"/>
      <c r="AP137"/>
      <c r="AQ137"/>
      <c r="AR137"/>
      <c r="AS137"/>
      <c r="AT137"/>
      <c r="AU137"/>
      <c r="AV137"/>
      <c r="AW137"/>
      <c r="AX137"/>
    </row>
    <row r="138" spans="1:50" ht="9" customHeight="1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  <c r="T138" s="58"/>
      <c r="U138" s="58"/>
      <c r="V138" s="58"/>
      <c r="W138" s="58"/>
      <c r="X138" s="58"/>
      <c r="AA138"/>
      <c r="AB138"/>
      <c r="AC138"/>
      <c r="AD138"/>
      <c r="AE138"/>
      <c r="AF138"/>
      <c r="AG138"/>
      <c r="AH138"/>
      <c r="AI138"/>
      <c r="AJ138"/>
      <c r="AK138"/>
      <c r="AL138"/>
      <c r="AM138"/>
      <c r="AN138"/>
      <c r="AO138"/>
      <c r="AP138"/>
      <c r="AQ138"/>
      <c r="AR138"/>
      <c r="AS138"/>
      <c r="AT138"/>
      <c r="AU138"/>
      <c r="AV138"/>
      <c r="AW138"/>
      <c r="AX138"/>
    </row>
    <row r="139" spans="1:50" ht="9" customHeight="1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  <c r="T139" s="58"/>
      <c r="U139" s="58"/>
      <c r="V139" s="58"/>
      <c r="W139" s="58"/>
      <c r="X139" s="58"/>
      <c r="AA139"/>
      <c r="AB139"/>
      <c r="AC139"/>
      <c r="AD139"/>
      <c r="AE139"/>
      <c r="AF139"/>
      <c r="AG139"/>
      <c r="AH139"/>
      <c r="AI139"/>
      <c r="AJ139"/>
      <c r="AK139"/>
      <c r="AL139"/>
      <c r="AM139"/>
      <c r="AN139"/>
      <c r="AO139"/>
      <c r="AP139"/>
      <c r="AQ139"/>
      <c r="AR139"/>
      <c r="AS139"/>
      <c r="AT139"/>
      <c r="AU139"/>
      <c r="AV139"/>
      <c r="AW139"/>
      <c r="AX139"/>
    </row>
    <row r="140" spans="1:50" ht="9" customHeight="1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  <c r="T140" s="58"/>
      <c r="U140" s="58"/>
      <c r="V140" s="58"/>
      <c r="W140" s="58"/>
      <c r="X140" s="58"/>
      <c r="AA140"/>
      <c r="AB140"/>
      <c r="AC140"/>
      <c r="AD140"/>
      <c r="AE140"/>
      <c r="AF140"/>
      <c r="AG140"/>
      <c r="AH140"/>
      <c r="AI140"/>
      <c r="AJ140"/>
      <c r="AK140"/>
      <c r="AL140"/>
      <c r="AM140"/>
      <c r="AN140"/>
      <c r="AO140"/>
      <c r="AP140"/>
      <c r="AQ140"/>
      <c r="AR140"/>
      <c r="AS140"/>
      <c r="AT140"/>
      <c r="AU140"/>
      <c r="AV140"/>
      <c r="AW140"/>
      <c r="AX140"/>
    </row>
    <row r="141" spans="1:50" ht="9" customHeight="1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  <c r="T141" s="58"/>
      <c r="U141" s="58"/>
      <c r="V141" s="58"/>
      <c r="W141" s="58"/>
      <c r="X141" s="58"/>
      <c r="AA141"/>
      <c r="AB141"/>
      <c r="AC141"/>
      <c r="AD141"/>
      <c r="AE141"/>
      <c r="AF141"/>
      <c r="AG141"/>
      <c r="AH141"/>
      <c r="AI141"/>
      <c r="AJ141"/>
      <c r="AK141"/>
      <c r="AL141"/>
      <c r="AM141"/>
      <c r="AN141"/>
      <c r="AO141"/>
      <c r="AP141"/>
      <c r="AQ141"/>
      <c r="AR141"/>
      <c r="AS141"/>
      <c r="AT141"/>
      <c r="AU141"/>
      <c r="AV141"/>
      <c r="AW141"/>
      <c r="AX141"/>
    </row>
    <row r="142" spans="1:50" ht="9" customHeight="1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  <c r="T142" s="58"/>
      <c r="U142" s="58"/>
      <c r="V142" s="58"/>
      <c r="W142" s="58"/>
      <c r="X142" s="58"/>
      <c r="AA142"/>
      <c r="AB142"/>
      <c r="AC142"/>
      <c r="AD142"/>
      <c r="AE142"/>
      <c r="AF142"/>
      <c r="AG142"/>
      <c r="AH142"/>
      <c r="AI142"/>
      <c r="AJ142"/>
      <c r="AK142"/>
      <c r="AL142"/>
      <c r="AM142"/>
      <c r="AN142"/>
      <c r="AO142"/>
      <c r="AP142"/>
      <c r="AQ142"/>
      <c r="AR142"/>
      <c r="AS142"/>
      <c r="AT142"/>
      <c r="AU142"/>
      <c r="AV142"/>
      <c r="AW142"/>
      <c r="AX142"/>
    </row>
    <row r="143" spans="1:50" ht="9" customHeight="1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  <c r="T143" s="58"/>
      <c r="U143" s="58"/>
      <c r="V143" s="58"/>
      <c r="W143" s="58"/>
      <c r="X143" s="58"/>
      <c r="AA143"/>
      <c r="AB143"/>
      <c r="AC143"/>
      <c r="AD143"/>
      <c r="AE143"/>
      <c r="AF143"/>
      <c r="AG143"/>
      <c r="AH143"/>
      <c r="AI143"/>
      <c r="AJ143"/>
      <c r="AK143"/>
      <c r="AL143"/>
      <c r="AM143"/>
      <c r="AN143"/>
      <c r="AO143"/>
      <c r="AP143"/>
      <c r="AQ143"/>
      <c r="AR143"/>
      <c r="AS143"/>
      <c r="AT143"/>
      <c r="AU143"/>
      <c r="AV143"/>
      <c r="AW143"/>
      <c r="AX143"/>
    </row>
    <row r="144" spans="1:50" ht="9" customHeight="1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  <c r="T144" s="58"/>
      <c r="U144" s="58"/>
      <c r="V144" s="58"/>
      <c r="W144" s="58"/>
      <c r="X144" s="58"/>
      <c r="AA144"/>
      <c r="AB144"/>
      <c r="AC144"/>
      <c r="AD144"/>
      <c r="AE144"/>
      <c r="AF144"/>
      <c r="AG144"/>
      <c r="AH144"/>
      <c r="AI144"/>
      <c r="AJ144"/>
      <c r="AK144"/>
      <c r="AL144"/>
      <c r="AM144"/>
      <c r="AN144"/>
      <c r="AO144"/>
      <c r="AP144"/>
      <c r="AQ144"/>
      <c r="AR144"/>
      <c r="AS144"/>
      <c r="AT144"/>
      <c r="AU144"/>
      <c r="AV144"/>
      <c r="AW144"/>
      <c r="AX144"/>
    </row>
    <row r="145" spans="1:50" ht="9" customHeight="1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  <c r="T145" s="58"/>
      <c r="U145" s="58"/>
      <c r="V145" s="58"/>
      <c r="W145" s="58"/>
      <c r="X145" s="58"/>
      <c r="AA145"/>
      <c r="AB145"/>
      <c r="AC145"/>
      <c r="AD145"/>
      <c r="AE145"/>
      <c r="AF145"/>
      <c r="AG145"/>
      <c r="AH145"/>
      <c r="AI145"/>
      <c r="AJ145"/>
      <c r="AK145"/>
      <c r="AL145"/>
      <c r="AM145"/>
      <c r="AN145"/>
      <c r="AO145"/>
      <c r="AP145"/>
      <c r="AQ145"/>
      <c r="AR145"/>
      <c r="AS145"/>
      <c r="AT145"/>
      <c r="AU145"/>
      <c r="AV145"/>
      <c r="AW145"/>
      <c r="AX145"/>
    </row>
    <row r="146" spans="1:50" ht="9" customHeight="1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  <c r="T146" s="58"/>
      <c r="U146" s="58"/>
      <c r="V146" s="58"/>
      <c r="W146" s="58"/>
      <c r="X146" s="58"/>
      <c r="AA146"/>
      <c r="AB146"/>
      <c r="AC146"/>
      <c r="AD146"/>
      <c r="AE146"/>
      <c r="AF146"/>
      <c r="AG146"/>
      <c r="AH146"/>
      <c r="AI146"/>
      <c r="AJ146"/>
      <c r="AK146"/>
      <c r="AL146"/>
      <c r="AM146"/>
      <c r="AN146"/>
      <c r="AO146"/>
      <c r="AP146"/>
      <c r="AQ146"/>
      <c r="AR146"/>
      <c r="AS146"/>
      <c r="AT146"/>
      <c r="AU146"/>
      <c r="AV146"/>
      <c r="AW146"/>
      <c r="AX146"/>
    </row>
    <row r="147" spans="1:50" ht="9" customHeight="1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  <c r="T147" s="58"/>
      <c r="U147" s="58"/>
      <c r="V147" s="58"/>
      <c r="W147" s="58"/>
      <c r="X147" s="58"/>
      <c r="AA147"/>
      <c r="AB147"/>
      <c r="AC147"/>
      <c r="AD147"/>
      <c r="AE147"/>
      <c r="AF147"/>
      <c r="AG147"/>
      <c r="AH147"/>
      <c r="AI147"/>
      <c r="AJ147"/>
      <c r="AK147"/>
      <c r="AL147"/>
      <c r="AM147"/>
      <c r="AN147"/>
      <c r="AO147"/>
      <c r="AP147"/>
      <c r="AQ147"/>
      <c r="AR147"/>
      <c r="AS147"/>
      <c r="AT147"/>
      <c r="AU147"/>
      <c r="AV147"/>
      <c r="AW147"/>
      <c r="AX147"/>
    </row>
    <row r="148" spans="1:50" ht="9" customHeight="1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  <c r="T148" s="58"/>
      <c r="U148" s="58"/>
      <c r="V148" s="58"/>
      <c r="W148" s="58"/>
      <c r="X148" s="58"/>
      <c r="AA148"/>
      <c r="AB148"/>
      <c r="AC148"/>
      <c r="AD148"/>
      <c r="AE148"/>
      <c r="AF148"/>
      <c r="AG148"/>
      <c r="AH148"/>
      <c r="AI148"/>
      <c r="AJ148"/>
      <c r="AK148"/>
      <c r="AL148"/>
      <c r="AM148"/>
      <c r="AN148"/>
      <c r="AO148"/>
      <c r="AP148"/>
      <c r="AQ148"/>
      <c r="AR148"/>
      <c r="AS148"/>
      <c r="AT148"/>
      <c r="AU148"/>
      <c r="AV148"/>
      <c r="AW148"/>
      <c r="AX148"/>
    </row>
    <row r="149" spans="1:50" ht="9" customHeight="1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  <c r="T149" s="58"/>
      <c r="U149" s="58"/>
      <c r="V149" s="58"/>
      <c r="W149" s="58"/>
      <c r="X149" s="58"/>
      <c r="AA149"/>
      <c r="AB149"/>
      <c r="AC149"/>
      <c r="AD149"/>
      <c r="AE149"/>
      <c r="AF149"/>
      <c r="AG149"/>
      <c r="AH149"/>
      <c r="AI149"/>
      <c r="AJ149"/>
      <c r="AK149"/>
      <c r="AL149"/>
      <c r="AM149"/>
      <c r="AN149"/>
      <c r="AO149"/>
      <c r="AP149"/>
      <c r="AQ149"/>
      <c r="AR149"/>
      <c r="AS149"/>
      <c r="AT149"/>
      <c r="AU149"/>
      <c r="AV149"/>
      <c r="AW149"/>
      <c r="AX149"/>
    </row>
    <row r="150" spans="1:50" ht="9" customHeight="1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  <c r="T150" s="58"/>
      <c r="U150" s="58"/>
      <c r="V150" s="58"/>
      <c r="W150" s="58"/>
      <c r="X150" s="58"/>
      <c r="AA150"/>
      <c r="AB150"/>
      <c r="AC150"/>
      <c r="AD150"/>
      <c r="AE150"/>
      <c r="AF150"/>
      <c r="AG150"/>
      <c r="AH150"/>
      <c r="AI150"/>
      <c r="AJ150"/>
      <c r="AK150"/>
      <c r="AL150"/>
      <c r="AM150"/>
      <c r="AN150"/>
      <c r="AO150"/>
      <c r="AP150"/>
      <c r="AQ150"/>
      <c r="AR150"/>
      <c r="AS150"/>
      <c r="AT150"/>
      <c r="AU150"/>
      <c r="AV150"/>
      <c r="AW150"/>
      <c r="AX150"/>
    </row>
    <row r="151" spans="1:50" ht="9" customHeight="1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  <c r="T151" s="58"/>
      <c r="U151" s="58"/>
      <c r="V151" s="58"/>
      <c r="W151" s="58"/>
      <c r="X151" s="58"/>
    </row>
    <row r="152" spans="1:50" ht="9" customHeight="1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  <c r="T152" s="58"/>
      <c r="U152" s="58"/>
      <c r="V152" s="58"/>
      <c r="W152" s="58"/>
      <c r="X152" s="58"/>
    </row>
    <row r="153" spans="1:50" ht="6" customHeight="1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  <c r="T153" s="58"/>
      <c r="U153" s="58"/>
      <c r="V153" s="58"/>
      <c r="W153" s="58"/>
      <c r="X153" s="58"/>
    </row>
    <row r="154" spans="1:50" ht="6" customHeight="1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  <c r="T154" s="58"/>
      <c r="U154" s="58"/>
      <c r="V154" s="58"/>
      <c r="W154" s="58"/>
      <c r="X154" s="58"/>
    </row>
    <row r="155" spans="1:50" ht="6" customHeight="1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  <c r="T155" s="58"/>
      <c r="U155" s="58"/>
      <c r="V155" s="58"/>
      <c r="W155" s="58"/>
      <c r="X155" s="58"/>
    </row>
    <row r="156" spans="1:50" ht="6" customHeight="1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  <c r="T156" s="58"/>
      <c r="U156" s="58"/>
      <c r="V156" s="58"/>
      <c r="W156" s="58"/>
      <c r="X156" s="58"/>
    </row>
    <row r="157" spans="1:50" ht="6" customHeight="1"/>
    <row r="158" spans="1:50" ht="6" customHeight="1"/>
    <row r="159" spans="1:50" ht="6" customHeight="1"/>
    <row r="160" spans="1:50" ht="6" customHeight="1"/>
    <row r="161" ht="6" customHeight="1"/>
    <row r="162" ht="6" customHeight="1"/>
    <row r="163" ht="6" customHeight="1"/>
    <row r="164" ht="6" customHeight="1"/>
    <row r="165" ht="6" customHeight="1"/>
    <row r="166" ht="6" customHeight="1"/>
    <row r="167" ht="6" customHeight="1"/>
    <row r="168" ht="6" customHeight="1"/>
    <row r="169" ht="6" customHeight="1"/>
    <row r="170" ht="6" customHeight="1"/>
    <row r="171" ht="6" customHeight="1"/>
    <row r="172" ht="6" customHeight="1"/>
    <row r="173" ht="6" customHeight="1"/>
    <row r="174" ht="6" customHeight="1"/>
  </sheetData>
  <mergeCells count="198">
    <mergeCell ref="T58:X58"/>
    <mergeCell ref="A21:D21"/>
    <mergeCell ref="E21:H21"/>
    <mergeCell ref="I21:L21"/>
    <mergeCell ref="M21:P21"/>
    <mergeCell ref="Q21:T21"/>
    <mergeCell ref="U21:X21"/>
    <mergeCell ref="A20:D20"/>
    <mergeCell ref="E20:H20"/>
    <mergeCell ref="I20:L20"/>
    <mergeCell ref="M20:P20"/>
    <mergeCell ref="R3:W3"/>
    <mergeCell ref="R5:W5"/>
    <mergeCell ref="R7:W7"/>
    <mergeCell ref="A9:X10"/>
    <mergeCell ref="G11:J11"/>
    <mergeCell ref="G14:H14"/>
    <mergeCell ref="I14:K14"/>
    <mergeCell ref="A16:D19"/>
    <mergeCell ref="E16:H18"/>
    <mergeCell ref="I16:L18"/>
    <mergeCell ref="M16:P18"/>
    <mergeCell ref="Q16:X16"/>
    <mergeCell ref="Q17:T18"/>
    <mergeCell ref="U17:X18"/>
    <mergeCell ref="E19:H19"/>
    <mergeCell ref="I19:L19"/>
    <mergeCell ref="M19:P19"/>
    <mergeCell ref="Q19:T19"/>
    <mergeCell ref="U19:X19"/>
    <mergeCell ref="Q20:T20"/>
    <mergeCell ref="U20:X20"/>
    <mergeCell ref="A23:D23"/>
    <mergeCell ref="E23:H23"/>
    <mergeCell ref="I23:L23"/>
    <mergeCell ref="M23:P23"/>
    <mergeCell ref="Q23:T23"/>
    <mergeCell ref="U23:X23"/>
    <mergeCell ref="A22:D22"/>
    <mergeCell ref="E22:H22"/>
    <mergeCell ref="I22:L22"/>
    <mergeCell ref="M22:P22"/>
    <mergeCell ref="Q22:T22"/>
    <mergeCell ref="U22:X22"/>
    <mergeCell ref="A25:D25"/>
    <mergeCell ref="E25:H25"/>
    <mergeCell ref="I25:L25"/>
    <mergeCell ref="M25:P25"/>
    <mergeCell ref="Q25:T25"/>
    <mergeCell ref="U25:X25"/>
    <mergeCell ref="A24:D24"/>
    <mergeCell ref="E24:H24"/>
    <mergeCell ref="I24:L24"/>
    <mergeCell ref="M24:P24"/>
    <mergeCell ref="Q24:T24"/>
    <mergeCell ref="U24:X24"/>
    <mergeCell ref="A27:D27"/>
    <mergeCell ref="E27:H27"/>
    <mergeCell ref="I27:L27"/>
    <mergeCell ref="M27:P27"/>
    <mergeCell ref="Q27:T27"/>
    <mergeCell ref="U27:X27"/>
    <mergeCell ref="A26:D26"/>
    <mergeCell ref="E26:H26"/>
    <mergeCell ref="I26:L26"/>
    <mergeCell ref="M26:P26"/>
    <mergeCell ref="Q26:T26"/>
    <mergeCell ref="U26:X26"/>
    <mergeCell ref="Q40:T40"/>
    <mergeCell ref="U40:X40"/>
    <mergeCell ref="A41:D41"/>
    <mergeCell ref="E41:P41"/>
    <mergeCell ref="Q41:T41"/>
    <mergeCell ref="U41:X41"/>
    <mergeCell ref="A28:D28"/>
    <mergeCell ref="M28:P28"/>
    <mergeCell ref="A31:X32"/>
    <mergeCell ref="A38:D40"/>
    <mergeCell ref="E38:P39"/>
    <mergeCell ref="Q38:X38"/>
    <mergeCell ref="Q39:T39"/>
    <mergeCell ref="U39:X39"/>
    <mergeCell ref="E40:P40"/>
    <mergeCell ref="G33:J33"/>
    <mergeCell ref="G36:H36"/>
    <mergeCell ref="I36:K36"/>
    <mergeCell ref="A44:D44"/>
    <mergeCell ref="E44:P44"/>
    <mergeCell ref="Q44:T44"/>
    <mergeCell ref="U44:X44"/>
    <mergeCell ref="A45:D45"/>
    <mergeCell ref="E45:P45"/>
    <mergeCell ref="Q45:T45"/>
    <mergeCell ref="U45:X45"/>
    <mergeCell ref="A42:D42"/>
    <mergeCell ref="E42:P42"/>
    <mergeCell ref="Q42:T42"/>
    <mergeCell ref="U42:X42"/>
    <mergeCell ref="A43:D43"/>
    <mergeCell ref="E43:P43"/>
    <mergeCell ref="Q43:T43"/>
    <mergeCell ref="U43:X43"/>
    <mergeCell ref="A46:D46"/>
    <mergeCell ref="E46:N46"/>
    <mergeCell ref="O46:S46"/>
    <mergeCell ref="T46:X46"/>
    <mergeCell ref="A48:X49"/>
    <mergeCell ref="G50:J50"/>
    <mergeCell ref="T61:X61"/>
    <mergeCell ref="A62:D62"/>
    <mergeCell ref="E62:N62"/>
    <mergeCell ref="O62:S62"/>
    <mergeCell ref="T62:X62"/>
    <mergeCell ref="A59:D59"/>
    <mergeCell ref="E59:N59"/>
    <mergeCell ref="O59:S59"/>
    <mergeCell ref="T59:X59"/>
    <mergeCell ref="A60:D60"/>
    <mergeCell ref="E60:N60"/>
    <mergeCell ref="O60:S60"/>
    <mergeCell ref="T60:X60"/>
    <mergeCell ref="A55:D58"/>
    <mergeCell ref="E55:N58"/>
    <mergeCell ref="O55:S57"/>
    <mergeCell ref="T55:X57"/>
    <mergeCell ref="O58:S58"/>
    <mergeCell ref="T65:X65"/>
    <mergeCell ref="A66:D66"/>
    <mergeCell ref="E66:N66"/>
    <mergeCell ref="O66:S66"/>
    <mergeCell ref="T66:X66"/>
    <mergeCell ref="A63:D63"/>
    <mergeCell ref="E63:N63"/>
    <mergeCell ref="O63:S63"/>
    <mergeCell ref="T63:X63"/>
    <mergeCell ref="A64:D64"/>
    <mergeCell ref="E64:N64"/>
    <mergeCell ref="O64:S64"/>
    <mergeCell ref="T64:X64"/>
    <mergeCell ref="T69:X69"/>
    <mergeCell ref="A70:D70"/>
    <mergeCell ref="E70:N70"/>
    <mergeCell ref="O70:S70"/>
    <mergeCell ref="T70:X70"/>
    <mergeCell ref="A67:D67"/>
    <mergeCell ref="E67:N67"/>
    <mergeCell ref="O67:S67"/>
    <mergeCell ref="T67:X67"/>
    <mergeCell ref="A68:D68"/>
    <mergeCell ref="E68:N68"/>
    <mergeCell ref="O68:S68"/>
    <mergeCell ref="T68:X68"/>
    <mergeCell ref="T73:X73"/>
    <mergeCell ref="A74:D74"/>
    <mergeCell ref="E74:N74"/>
    <mergeCell ref="O74:S74"/>
    <mergeCell ref="T74:X74"/>
    <mergeCell ref="A71:D71"/>
    <mergeCell ref="E71:N71"/>
    <mergeCell ref="O71:S71"/>
    <mergeCell ref="T71:X71"/>
    <mergeCell ref="A72:D72"/>
    <mergeCell ref="E72:N72"/>
    <mergeCell ref="O72:S72"/>
    <mergeCell ref="T72:X72"/>
    <mergeCell ref="T77:X77"/>
    <mergeCell ref="A78:D78"/>
    <mergeCell ref="E78:N78"/>
    <mergeCell ref="O78:S78"/>
    <mergeCell ref="T78:X78"/>
    <mergeCell ref="A75:D75"/>
    <mergeCell ref="E75:N75"/>
    <mergeCell ref="O75:S75"/>
    <mergeCell ref="T75:X75"/>
    <mergeCell ref="A76:D76"/>
    <mergeCell ref="E76:N76"/>
    <mergeCell ref="O76:S76"/>
    <mergeCell ref="T76:X76"/>
    <mergeCell ref="A79:D79"/>
    <mergeCell ref="E79:N79"/>
    <mergeCell ref="O79:S79"/>
    <mergeCell ref="G53:H53"/>
    <mergeCell ref="I53:K53"/>
    <mergeCell ref="A77:D77"/>
    <mergeCell ref="E77:N77"/>
    <mergeCell ref="O77:S77"/>
    <mergeCell ref="A73:D73"/>
    <mergeCell ref="E73:N73"/>
    <mergeCell ref="O73:S73"/>
    <mergeCell ref="A69:D69"/>
    <mergeCell ref="E69:N69"/>
    <mergeCell ref="O69:S69"/>
    <mergeCell ref="A65:D65"/>
    <mergeCell ref="E65:N65"/>
    <mergeCell ref="O65:S65"/>
    <mergeCell ref="A61:D61"/>
    <mergeCell ref="E61:N61"/>
    <mergeCell ref="O61:S61"/>
  </mergeCells>
  <printOptions horizontalCentered="1"/>
  <pageMargins left="0.78740157480314965" right="0.31496062992125984" top="0.78740157480314965" bottom="0.39370078740157483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legacyDrawingHF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2E548-173F-4982-ABF1-3E0734A40DB7}">
  <sheetPr>
    <tabColor theme="5" tint="0.79998168889431442"/>
  </sheetPr>
  <dimension ref="A1:BC174"/>
  <sheetViews>
    <sheetView showGridLines="0" view="pageBreakPreview" topLeftCell="A12" zoomScaleNormal="70" zoomScaleSheetLayoutView="100" zoomScalePageLayoutView="139" workbookViewId="0">
      <selection activeCell="E41" sqref="E41:T41"/>
    </sheetView>
  </sheetViews>
  <sheetFormatPr baseColWidth="10" defaultColWidth="10.81640625" defaultRowHeight="11.5"/>
  <cols>
    <col min="1" max="26" width="3.81640625" style="11" customWidth="1"/>
    <col min="27" max="32" width="3.81640625" style="11" hidden="1" customWidth="1"/>
    <col min="33" max="36" width="27.36328125" style="11" hidden="1" customWidth="1"/>
    <col min="37" max="38" width="27.36328125" style="11" customWidth="1"/>
    <col min="39" max="53" width="3.81640625" style="11" customWidth="1"/>
    <col min="54" max="16384" width="10.81640625" style="11"/>
  </cols>
  <sheetData>
    <row r="1" spans="1:55" ht="20.25" customHeight="1">
      <c r="A1" s="3" t="s">
        <v>18</v>
      </c>
      <c r="B1" s="4"/>
      <c r="C1" s="4"/>
      <c r="D1" s="4"/>
      <c r="E1" s="62" t="s">
        <v>168</v>
      </c>
      <c r="F1" s="4"/>
      <c r="G1" s="4"/>
      <c r="H1" s="4"/>
      <c r="I1" s="4"/>
      <c r="J1" s="4"/>
      <c r="K1" s="5"/>
      <c r="L1" s="5"/>
      <c r="M1" s="5"/>
      <c r="N1" s="5"/>
      <c r="O1" s="5"/>
      <c r="P1" s="5"/>
      <c r="Q1" s="5"/>
      <c r="R1" s="5"/>
      <c r="S1" s="5"/>
      <c r="T1" s="6" t="s">
        <v>8</v>
      </c>
      <c r="U1" s="6"/>
      <c r="V1" s="7">
        <f>Seitenregister!X13</f>
        <v>5</v>
      </c>
      <c r="W1" s="7" t="s">
        <v>9</v>
      </c>
      <c r="X1" s="8">
        <f>Seitenregister!X1</f>
        <v>9</v>
      </c>
      <c r="Y1" s="9"/>
      <c r="Z1" s="9"/>
      <c r="AA1" s="9"/>
      <c r="AB1" s="9"/>
      <c r="AC1" s="9"/>
      <c r="AD1" s="9"/>
      <c r="AE1" s="9"/>
      <c r="AF1" s="9"/>
      <c r="AG1" s="9"/>
      <c r="AH1" s="9"/>
      <c r="AI1" s="9"/>
      <c r="AJ1" s="9"/>
      <c r="AK1" s="9"/>
      <c r="AL1" s="9"/>
      <c r="AM1" s="9"/>
      <c r="AN1" s="9"/>
      <c r="AO1" s="9"/>
      <c r="AP1" s="9"/>
      <c r="AQ1" s="9"/>
      <c r="AR1" s="9"/>
      <c r="AS1" s="9"/>
    </row>
    <row r="2" spans="1:55" ht="12" customHeight="1">
      <c r="A2" s="12"/>
      <c r="B2" s="13"/>
      <c r="C2" s="13"/>
      <c r="D2" s="13"/>
      <c r="E2" s="13"/>
      <c r="F2" s="59"/>
      <c r="G2" s="13"/>
      <c r="H2" s="13"/>
      <c r="I2" s="13"/>
      <c r="J2" s="13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9"/>
      <c r="Z2" s="9"/>
      <c r="AA2" s="9"/>
      <c r="AB2" s="9"/>
      <c r="AC2" s="9"/>
      <c r="AD2" s="9"/>
      <c r="AE2"/>
      <c r="AF2"/>
      <c r="AG2"/>
      <c r="AH2"/>
      <c r="AI2"/>
      <c r="AJ2"/>
      <c r="AK2"/>
      <c r="AL2"/>
      <c r="AM2"/>
      <c r="AN2"/>
      <c r="AO2"/>
      <c r="AP2"/>
      <c r="AQ2"/>
      <c r="AR2"/>
      <c r="AS2"/>
      <c r="AT2"/>
      <c r="AU2"/>
      <c r="AV2"/>
    </row>
    <row r="3" spans="1:55" ht="12" customHeight="1">
      <c r="A3" s="15" t="s">
        <v>0</v>
      </c>
      <c r="B3" s="16"/>
      <c r="C3" s="16"/>
      <c r="D3" s="16"/>
      <c r="E3" s="17" t="e">
        <f>Eingabe_!#REF!</f>
        <v>#REF!</v>
      </c>
      <c r="F3" s="18"/>
      <c r="G3" s="16"/>
      <c r="H3" s="16"/>
      <c r="I3" s="16"/>
      <c r="J3" s="16"/>
      <c r="K3" s="16"/>
      <c r="L3" s="16"/>
      <c r="M3" s="16"/>
      <c r="N3" s="19" t="s">
        <v>10</v>
      </c>
      <c r="O3" s="16"/>
      <c r="P3" s="16"/>
      <c r="Q3" s="16"/>
      <c r="R3" s="292" t="e">
        <f>Eingabe_!#REF!</f>
        <v>#REF!</v>
      </c>
      <c r="S3" s="292"/>
      <c r="T3" s="292"/>
      <c r="U3" s="292"/>
      <c r="V3" s="292"/>
      <c r="W3" s="292"/>
      <c r="X3" s="20"/>
      <c r="Y3" s="9"/>
      <c r="Z3" s="9"/>
      <c r="AA3" s="9"/>
      <c r="AB3" s="9"/>
      <c r="AC3" s="9"/>
      <c r="AD3" s="9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</row>
    <row r="4" spans="1:55" ht="12" customHeight="1">
      <c r="A4" s="21"/>
      <c r="B4" s="22"/>
      <c r="C4" s="22"/>
      <c r="D4" s="22"/>
      <c r="E4" s="26"/>
      <c r="F4" s="36"/>
      <c r="G4" s="26"/>
      <c r="H4" s="26"/>
      <c r="I4" s="26"/>
      <c r="J4" s="26"/>
      <c r="K4" s="26"/>
      <c r="L4" s="26"/>
      <c r="M4" s="22"/>
      <c r="N4" s="25"/>
      <c r="O4" s="22"/>
      <c r="P4" s="22"/>
      <c r="Q4" s="22"/>
      <c r="R4" s="26"/>
      <c r="S4" s="26"/>
      <c r="T4" s="26"/>
      <c r="U4" s="26"/>
      <c r="V4" s="26"/>
      <c r="W4" s="26"/>
      <c r="X4" s="27"/>
      <c r="Y4" s="10"/>
      <c r="Z4" s="10"/>
      <c r="AA4" s="10"/>
      <c r="AB4" s="10"/>
      <c r="AC4" s="10"/>
      <c r="AD4" s="10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</row>
    <row r="5" spans="1:55" ht="12" customHeight="1">
      <c r="A5" s="21" t="s">
        <v>201</v>
      </c>
      <c r="B5" s="22"/>
      <c r="C5" s="22"/>
      <c r="D5" s="22"/>
      <c r="E5" s="14" t="e">
        <f>Eingabe_!#REF!</f>
        <v>#REF!</v>
      </c>
      <c r="F5" s="47"/>
      <c r="G5" s="162"/>
      <c r="H5" s="162"/>
      <c r="I5" s="162"/>
      <c r="J5" s="162"/>
      <c r="K5" s="162"/>
      <c r="L5" s="162"/>
      <c r="M5" s="22"/>
      <c r="N5" s="28" t="s">
        <v>3</v>
      </c>
      <c r="O5" s="22"/>
      <c r="P5" s="22"/>
      <c r="Q5" s="22"/>
      <c r="R5" s="324" t="e">
        <f>Eingabe_!#REF!</f>
        <v>#REF!</v>
      </c>
      <c r="S5" s="324"/>
      <c r="T5" s="324"/>
      <c r="U5" s="324"/>
      <c r="V5" s="324"/>
      <c r="W5" s="324"/>
      <c r="X5" s="27"/>
      <c r="Y5" s="10"/>
      <c r="Z5" s="10"/>
      <c r="AA5" s="10"/>
      <c r="AB5" s="10"/>
      <c r="AC5" s="10"/>
      <c r="AD5" s="10"/>
      <c r="AE5"/>
      <c r="AF5"/>
      <c r="AG5"/>
      <c r="AH5"/>
      <c r="AI5"/>
      <c r="AJ5"/>
      <c r="AK5"/>
      <c r="AL5"/>
      <c r="AM5"/>
      <c r="AN5"/>
      <c r="AO5"/>
      <c r="AP5"/>
      <c r="AQ5"/>
      <c r="AR5"/>
      <c r="AS5"/>
      <c r="AT5"/>
      <c r="AU5"/>
      <c r="AV5"/>
    </row>
    <row r="6" spans="1:55" ht="12" customHeight="1">
      <c r="A6" s="21" t="s">
        <v>1</v>
      </c>
      <c r="B6" s="22"/>
      <c r="C6" s="22"/>
      <c r="D6" s="22"/>
      <c r="E6" s="24" t="e">
        <f>Eingabe_!#REF!</f>
        <v>#REF!</v>
      </c>
      <c r="F6" s="24"/>
      <c r="G6" s="23"/>
      <c r="H6" s="23"/>
      <c r="I6" s="23"/>
      <c r="J6" s="23"/>
      <c r="K6" s="23"/>
      <c r="L6" s="23"/>
      <c r="M6" s="22"/>
      <c r="N6" s="25" t="s">
        <v>12</v>
      </c>
      <c r="O6" s="22"/>
      <c r="P6" s="22"/>
      <c r="Q6" s="22"/>
      <c r="R6" s="23" t="e">
        <f>Eingabe_!#REF!</f>
        <v>#REF!</v>
      </c>
      <c r="S6" s="23"/>
      <c r="T6" s="23"/>
      <c r="U6" s="23"/>
      <c r="V6" s="23"/>
      <c r="W6" s="23"/>
      <c r="X6" s="27"/>
      <c r="Y6" s="10"/>
      <c r="Z6" s="10"/>
      <c r="AA6" s="10"/>
      <c r="AB6" s="10"/>
      <c r="AC6" s="10"/>
      <c r="AD6" s="10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</row>
    <row r="7" spans="1:55" ht="12" customHeight="1">
      <c r="A7" s="29"/>
      <c r="B7" s="30"/>
      <c r="C7" s="30"/>
      <c r="D7" s="30"/>
      <c r="E7" s="123" t="e">
        <f>Eingabe_!#REF!</f>
        <v>#REF!</v>
      </c>
      <c r="F7" s="31"/>
      <c r="G7" s="30"/>
      <c r="H7" s="30"/>
      <c r="I7" s="32"/>
      <c r="J7" s="32" t="s">
        <v>151</v>
      </c>
      <c r="K7" s="32"/>
      <c r="L7" s="32" t="e">
        <f>Eingabe_!#REF!</f>
        <v>#REF!</v>
      </c>
      <c r="M7" s="32"/>
      <c r="N7" s="33" t="s">
        <v>13</v>
      </c>
      <c r="O7" s="31"/>
      <c r="P7" s="31"/>
      <c r="Q7" s="31"/>
      <c r="R7" s="345" t="e">
        <f>Eingabe_!#REF!</f>
        <v>#REF!</v>
      </c>
      <c r="S7" s="345"/>
      <c r="T7" s="345"/>
      <c r="U7" s="345"/>
      <c r="V7" s="345"/>
      <c r="W7" s="345"/>
      <c r="X7" s="34"/>
      <c r="Y7" s="10"/>
      <c r="Z7" s="10"/>
      <c r="AA7" s="10"/>
      <c r="AB7" s="10"/>
      <c r="AC7" s="10"/>
      <c r="AD7" s="10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  <c r="AV7"/>
    </row>
    <row r="8" spans="1:55" ht="12" customHeight="1">
      <c r="E8" s="53"/>
      <c r="F8" s="53"/>
      <c r="G8" s="53"/>
      <c r="H8" s="53"/>
      <c r="Y8" s="10"/>
      <c r="Z8" s="10"/>
      <c r="AA8" s="10"/>
      <c r="AB8" s="10"/>
      <c r="AC8" s="10"/>
      <c r="AD8" s="10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  <c r="AV8"/>
      <c r="AW8" s="9"/>
      <c r="AX8" s="9"/>
      <c r="AY8" s="9"/>
      <c r="AZ8" s="9"/>
      <c r="BA8" s="9"/>
      <c r="BB8" s="9"/>
      <c r="BC8" s="9"/>
    </row>
    <row r="9" spans="1:55" ht="8.5" customHeight="1">
      <c r="A9" s="326" t="s">
        <v>77</v>
      </c>
      <c r="B9" s="326"/>
      <c r="C9" s="326"/>
      <c r="D9" s="326"/>
      <c r="E9" s="326"/>
      <c r="F9" s="326"/>
      <c r="G9" s="326"/>
      <c r="H9" s="326"/>
      <c r="I9" s="326"/>
      <c r="J9" s="326"/>
      <c r="K9" s="326"/>
      <c r="L9" s="326"/>
      <c r="M9" s="326"/>
      <c r="N9" s="326"/>
      <c r="O9" s="326"/>
      <c r="P9" s="326"/>
      <c r="Q9" s="326"/>
      <c r="R9" s="326"/>
      <c r="S9" s="326"/>
      <c r="T9" s="326"/>
      <c r="U9" s="326"/>
      <c r="V9" s="326"/>
      <c r="W9" s="326"/>
      <c r="X9" s="326"/>
      <c r="Y9" s="10"/>
      <c r="Z9" s="10"/>
      <c r="AA9" s="10"/>
      <c r="AB9" s="10"/>
      <c r="AC9" s="10"/>
      <c r="AD9" s="10"/>
      <c r="AE9"/>
      <c r="AF9"/>
      <c r="AG9"/>
      <c r="AH9"/>
      <c r="AI9"/>
      <c r="AJ9"/>
      <c r="AK9"/>
      <c r="AL9"/>
      <c r="AM9"/>
      <c r="AN9"/>
      <c r="AO9"/>
      <c r="AP9"/>
      <c r="AQ9"/>
      <c r="AR9"/>
      <c r="AS9"/>
      <c r="AT9"/>
      <c r="AU9"/>
      <c r="AV9"/>
      <c r="AW9" s="9"/>
      <c r="AX9" s="9"/>
      <c r="AY9" s="9"/>
      <c r="AZ9" s="9"/>
      <c r="BA9" s="9"/>
      <c r="BB9" s="9"/>
      <c r="BC9" s="9"/>
    </row>
    <row r="10" spans="1:55" ht="8.5" customHeight="1">
      <c r="A10" s="327"/>
      <c r="B10" s="327"/>
      <c r="C10" s="327"/>
      <c r="D10" s="327"/>
      <c r="E10" s="327"/>
      <c r="F10" s="327"/>
      <c r="G10" s="327"/>
      <c r="H10" s="32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  <c r="T10" s="327"/>
      <c r="U10" s="327"/>
      <c r="V10" s="327"/>
      <c r="W10" s="327"/>
      <c r="X10" s="327"/>
      <c r="Y10" s="10"/>
      <c r="Z10" s="10"/>
      <c r="AA10" s="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  <c r="AV10"/>
      <c r="AW10" s="9"/>
      <c r="AX10" s="9"/>
      <c r="AY10" s="9"/>
      <c r="AZ10" s="9"/>
      <c r="BA10" s="9"/>
      <c r="BB10" s="9"/>
      <c r="BC10" s="9"/>
    </row>
    <row r="11" spans="1:55" ht="9" customHeight="1">
      <c r="A11" s="134" t="s">
        <v>3</v>
      </c>
      <c r="B11" s="132"/>
      <c r="C11" s="132"/>
      <c r="D11" s="132"/>
      <c r="E11" s="36"/>
      <c r="F11" s="36"/>
      <c r="G11" s="298" t="e">
        <f>Eingabe_!#REF!</f>
        <v>#REF!</v>
      </c>
      <c r="H11" s="298"/>
      <c r="I11" s="298"/>
      <c r="J11" s="298"/>
      <c r="K11" s="36"/>
      <c r="L11" s="125" t="s">
        <v>27</v>
      </c>
      <c r="M11" s="132"/>
      <c r="N11" s="132"/>
      <c r="O11" s="132"/>
      <c r="P11" s="132"/>
      <c r="Q11" s="130" t="e">
        <f>Eingabe_!#REF!</f>
        <v>#REF!</v>
      </c>
      <c r="R11" s="130"/>
      <c r="S11" s="130"/>
      <c r="T11" s="130"/>
      <c r="U11" s="130"/>
      <c r="V11" s="130"/>
      <c r="W11" s="130"/>
      <c r="X11" s="163"/>
      <c r="Y11" s="46"/>
      <c r="Z11"/>
      <c r="AA11" s="10"/>
      <c r="AE11"/>
      <c r="AF11"/>
      <c r="AG11"/>
      <c r="AH11"/>
      <c r="AI11"/>
      <c r="AJ11"/>
      <c r="AK11"/>
      <c r="AL11"/>
      <c r="AM11"/>
      <c r="AN11"/>
      <c r="AO11"/>
      <c r="AP11"/>
      <c r="AQ11"/>
      <c r="AR11"/>
      <c r="AS11"/>
      <c r="AT11"/>
      <c r="AU11"/>
      <c r="AV11"/>
      <c r="AW11" s="9"/>
      <c r="AX11" s="9"/>
      <c r="AY11" s="9"/>
      <c r="AZ11" s="9"/>
      <c r="BA11" s="9"/>
      <c r="BB11" s="9"/>
      <c r="BC11" s="9"/>
    </row>
    <row r="12" spans="1:55" ht="9" customHeight="1">
      <c r="A12" s="129" t="s">
        <v>42</v>
      </c>
      <c r="B12" s="133"/>
      <c r="C12" s="133"/>
      <c r="D12" s="133"/>
      <c r="G12" s="127" t="e">
        <f>Eingabe_!#REF!</f>
        <v>#REF!</v>
      </c>
      <c r="H12" s="127"/>
      <c r="I12" s="24"/>
      <c r="J12" s="24"/>
      <c r="L12" s="129" t="s">
        <v>174</v>
      </c>
      <c r="M12" s="133"/>
      <c r="O12" s="39"/>
      <c r="P12" s="133"/>
      <c r="Q12" s="128" t="e">
        <f>Eingabe_!#REF!</f>
        <v>#REF!</v>
      </c>
      <c r="R12" s="24"/>
      <c r="S12" s="128"/>
      <c r="T12" s="128"/>
      <c r="U12" s="24"/>
      <c r="V12" s="24"/>
      <c r="W12" s="24"/>
      <c r="X12" s="165"/>
      <c r="Y12" s="139"/>
      <c r="Z12" s="10"/>
      <c r="AA12"/>
      <c r="AB12"/>
      <c r="AE12"/>
      <c r="AF12"/>
      <c r="AG12"/>
      <c r="AH12"/>
      <c r="AI12"/>
      <c r="AJ12"/>
      <c r="AK12"/>
      <c r="AL12"/>
      <c r="AM12"/>
      <c r="AN12"/>
      <c r="AO12"/>
      <c r="AP12"/>
      <c r="AQ12"/>
      <c r="AR12"/>
      <c r="AS12"/>
      <c r="AT12"/>
      <c r="AU12"/>
      <c r="AV12"/>
      <c r="AW12"/>
      <c r="AX12"/>
      <c r="AY12" s="9"/>
      <c r="AZ12" s="9"/>
      <c r="BA12" s="9"/>
      <c r="BB12" s="9"/>
      <c r="BC12" s="9"/>
    </row>
    <row r="13" spans="1:55" ht="9" customHeight="1">
      <c r="A13" s="129" t="s">
        <v>205</v>
      </c>
      <c r="B13" s="133"/>
      <c r="C13" s="133"/>
      <c r="D13" s="133"/>
      <c r="G13" s="127" t="e">
        <f>Eingabe_!#REF!</f>
        <v>#REF!</v>
      </c>
      <c r="H13" s="117"/>
      <c r="I13" s="24"/>
      <c r="J13" s="24"/>
      <c r="L13" s="129" t="s">
        <v>26</v>
      </c>
      <c r="N13" s="1"/>
      <c r="O13" s="1"/>
      <c r="P13" s="133"/>
      <c r="Q13" s="127" t="e">
        <f>Eingabe_!#REF!</f>
        <v>#REF!</v>
      </c>
      <c r="R13" s="127"/>
      <c r="S13" s="117"/>
      <c r="T13" s="127"/>
      <c r="U13" s="127"/>
      <c r="V13" s="127"/>
      <c r="W13" s="127"/>
      <c r="X13" s="165"/>
      <c r="Y13" s="139"/>
      <c r="Z13" s="10"/>
      <c r="AA13"/>
      <c r="AB13"/>
      <c r="AC13"/>
      <c r="AD13"/>
      <c r="AE13"/>
      <c r="AF13"/>
      <c r="AG13"/>
      <c r="AH13"/>
      <c r="AI13"/>
      <c r="AJ13"/>
      <c r="AK13"/>
      <c r="AL13"/>
      <c r="AM13"/>
      <c r="AN13"/>
      <c r="AO13"/>
      <c r="AP13"/>
      <c r="AQ13"/>
      <c r="AR13"/>
      <c r="AS13"/>
      <c r="AT13"/>
      <c r="AU13"/>
      <c r="AV13"/>
      <c r="AW13"/>
      <c r="AX13"/>
      <c r="AY13" s="9"/>
      <c r="AZ13" s="9"/>
      <c r="BA13" s="9"/>
      <c r="BB13" s="9"/>
      <c r="BC13" s="9"/>
    </row>
    <row r="14" spans="1:55" s="1" customFormat="1" ht="9" customHeight="1">
      <c r="A14" s="144" t="s">
        <v>173</v>
      </c>
      <c r="B14" s="131"/>
      <c r="C14" s="131"/>
      <c r="D14" s="131"/>
      <c r="E14" s="131"/>
      <c r="F14" s="135"/>
      <c r="G14" s="208" t="e">
        <f>Eingabe_!#REF!</f>
        <v>#REF!</v>
      </c>
      <c r="H14" s="208"/>
      <c r="I14" s="301" t="e">
        <f>Eingabe_!#REF!</f>
        <v>#REF!</v>
      </c>
      <c r="J14" s="301"/>
      <c r="K14" s="302"/>
      <c r="L14" s="124" t="s">
        <v>216</v>
      </c>
      <c r="M14" s="135"/>
      <c r="N14" s="131"/>
      <c r="O14" s="131"/>
      <c r="P14" s="131"/>
      <c r="Q14" s="127" t="e">
        <f>_xlfn.TEXTJOIN(,,(Eingabe_!#REF!)," ","/"," ",Eingabe_!#REF!)</f>
        <v>#REF!</v>
      </c>
      <c r="R14" s="117"/>
      <c r="S14" s="135"/>
      <c r="T14" s="127"/>
      <c r="U14" s="117"/>
      <c r="V14" s="117"/>
      <c r="W14" s="117"/>
      <c r="X14" s="166"/>
      <c r="Y14" s="129"/>
      <c r="Z14" s="133"/>
      <c r="AA14" s="133"/>
      <c r="AB14" s="133"/>
      <c r="AC14" s="133"/>
      <c r="AE14"/>
      <c r="AF14"/>
      <c r="AG14"/>
      <c r="AH14"/>
      <c r="AI14"/>
      <c r="AJ14"/>
      <c r="AK14"/>
      <c r="AL14"/>
      <c r="AM14"/>
      <c r="AN14"/>
      <c r="AO14"/>
      <c r="AP14"/>
      <c r="AQ14"/>
      <c r="AR14"/>
      <c r="AS14"/>
      <c r="AT14"/>
      <c r="AU14"/>
      <c r="AV14"/>
      <c r="AW14"/>
      <c r="AX14"/>
      <c r="AY14" s="60"/>
      <c r="AZ14" s="60"/>
      <c r="BA14" s="60"/>
      <c r="BB14" s="60"/>
      <c r="BC14" s="60"/>
    </row>
    <row r="15" spans="1:55" s="1" customFormat="1" ht="5.5" customHeight="1">
      <c r="I15" s="127"/>
      <c r="J15" s="127"/>
      <c r="K15" s="127"/>
      <c r="L15" s="127"/>
      <c r="M15" s="127"/>
      <c r="N15" s="127"/>
      <c r="O15" s="56"/>
      <c r="P15" s="56"/>
      <c r="Q15" s="56"/>
      <c r="R15" s="56"/>
      <c r="S15" s="56"/>
      <c r="T15" s="56"/>
      <c r="U15" s="56"/>
      <c r="V15" s="56"/>
      <c r="W15" s="56"/>
      <c r="X15" s="56"/>
      <c r="Y15" s="116"/>
      <c r="Z15" s="116"/>
      <c r="AA15"/>
      <c r="AB15"/>
      <c r="AC15"/>
      <c r="AD15"/>
      <c r="AE15"/>
      <c r="AF15"/>
      <c r="AG15"/>
      <c r="AH15"/>
      <c r="AI15"/>
      <c r="AJ15"/>
      <c r="AK15"/>
      <c r="AL15"/>
      <c r="AM15"/>
      <c r="AN15"/>
      <c r="AO15"/>
      <c r="AP15"/>
      <c r="AQ15"/>
      <c r="AR15"/>
      <c r="AS15"/>
      <c r="AT15"/>
      <c r="AU15"/>
      <c r="AV15"/>
      <c r="AW15"/>
      <c r="AX15"/>
      <c r="AY15" s="60"/>
      <c r="AZ15" s="60"/>
      <c r="BA15" s="60"/>
      <c r="BB15" s="60"/>
      <c r="BC15" s="60"/>
    </row>
    <row r="16" spans="1:55" s="1" customFormat="1" ht="9" customHeight="1">
      <c r="A16" s="315" t="s">
        <v>210</v>
      </c>
      <c r="B16" s="316"/>
      <c r="C16" s="316"/>
      <c r="D16" s="317"/>
      <c r="E16" s="313" t="s">
        <v>65</v>
      </c>
      <c r="F16" s="314"/>
      <c r="G16" s="314"/>
      <c r="H16" s="332"/>
      <c r="I16" s="303" t="s">
        <v>207</v>
      </c>
      <c r="J16" s="304"/>
      <c r="K16" s="304"/>
      <c r="L16" s="305"/>
      <c r="M16" s="303" t="s">
        <v>208</v>
      </c>
      <c r="N16" s="304"/>
      <c r="O16" s="304"/>
      <c r="P16" s="305"/>
      <c r="Q16" s="231" t="s">
        <v>62</v>
      </c>
      <c r="R16" s="231"/>
      <c r="S16" s="231"/>
      <c r="T16" s="231"/>
      <c r="U16" s="231"/>
      <c r="V16" s="231"/>
      <c r="W16" s="231"/>
      <c r="X16" s="231"/>
      <c r="Y16" s="116"/>
      <c r="Z16" s="1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  <c r="AV16"/>
      <c r="AW16"/>
      <c r="AX16"/>
      <c r="AY16" s="60"/>
      <c r="AZ16" s="60"/>
      <c r="BA16" s="60"/>
      <c r="BB16" s="60"/>
      <c r="BC16" s="60"/>
    </row>
    <row r="17" spans="1:55" s="1" customFormat="1" ht="9" customHeight="1">
      <c r="A17" s="318"/>
      <c r="B17" s="319"/>
      <c r="C17" s="319"/>
      <c r="D17" s="320"/>
      <c r="E17" s="333"/>
      <c r="F17" s="334"/>
      <c r="G17" s="334"/>
      <c r="H17" s="335"/>
      <c r="I17" s="306"/>
      <c r="J17" s="307"/>
      <c r="K17" s="307"/>
      <c r="L17" s="308"/>
      <c r="M17" s="306"/>
      <c r="N17" s="307"/>
      <c r="O17" s="307"/>
      <c r="P17" s="308"/>
      <c r="Q17" s="313" t="s">
        <v>37</v>
      </c>
      <c r="R17" s="314"/>
      <c r="S17" s="314"/>
      <c r="T17" s="332"/>
      <c r="U17" s="313" t="s">
        <v>75</v>
      </c>
      <c r="V17" s="314"/>
      <c r="W17" s="314"/>
      <c r="X17" s="332"/>
      <c r="Y17" s="116"/>
      <c r="Z17" s="116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 s="60"/>
      <c r="AZ17" s="60"/>
      <c r="BA17" s="60"/>
      <c r="BB17" s="60"/>
      <c r="BC17" s="60"/>
    </row>
    <row r="18" spans="1:55" s="1" customFormat="1" ht="9" customHeight="1">
      <c r="A18" s="318"/>
      <c r="B18" s="319"/>
      <c r="C18" s="319"/>
      <c r="D18" s="320"/>
      <c r="E18" s="336"/>
      <c r="F18" s="337"/>
      <c r="G18" s="337"/>
      <c r="H18" s="338"/>
      <c r="I18" s="306"/>
      <c r="J18" s="307"/>
      <c r="K18" s="307"/>
      <c r="L18" s="308"/>
      <c r="M18" s="306"/>
      <c r="N18" s="307"/>
      <c r="O18" s="307"/>
      <c r="P18" s="308"/>
      <c r="Q18" s="336"/>
      <c r="R18" s="337"/>
      <c r="S18" s="337"/>
      <c r="T18" s="338"/>
      <c r="U18" s="336"/>
      <c r="V18" s="337"/>
      <c r="W18" s="337"/>
      <c r="X18" s="338"/>
      <c r="Y18" s="116"/>
      <c r="Z18" s="116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 s="60"/>
      <c r="AZ18" s="60"/>
      <c r="BA18" s="60"/>
      <c r="BB18" s="60"/>
      <c r="BC18" s="60"/>
    </row>
    <row r="19" spans="1:55" s="1" customFormat="1" ht="9" customHeight="1">
      <c r="A19" s="321"/>
      <c r="B19" s="322"/>
      <c r="C19" s="322"/>
      <c r="D19" s="323"/>
      <c r="E19" s="215" t="s">
        <v>64</v>
      </c>
      <c r="F19" s="215"/>
      <c r="G19" s="215"/>
      <c r="H19" s="215"/>
      <c r="I19" s="215" t="s">
        <v>36</v>
      </c>
      <c r="J19" s="215"/>
      <c r="K19" s="215"/>
      <c r="L19" s="215"/>
      <c r="M19" s="215" t="s">
        <v>73</v>
      </c>
      <c r="N19" s="215"/>
      <c r="O19" s="215"/>
      <c r="P19" s="215"/>
      <c r="Q19" s="215" t="s">
        <v>73</v>
      </c>
      <c r="R19" s="215"/>
      <c r="S19" s="215"/>
      <c r="T19" s="215"/>
      <c r="U19" s="215" t="s">
        <v>73</v>
      </c>
      <c r="V19" s="215"/>
      <c r="W19" s="215"/>
      <c r="X19" s="215"/>
      <c r="Y19" s="116"/>
      <c r="Z19" s="116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 s="60"/>
      <c r="AZ19" s="60"/>
      <c r="BA19" s="60"/>
      <c r="BB19" s="60"/>
      <c r="BC19" s="60"/>
    </row>
    <row r="20" spans="1:55" s="1" customFormat="1" ht="9" customHeight="1">
      <c r="A20" s="210" t="str">
        <f>Eingabe_!A10</f>
        <v>KL 3.1</v>
      </c>
      <c r="B20" s="210"/>
      <c r="C20" s="210"/>
      <c r="D20" s="210"/>
      <c r="E20" s="239">
        <f>Eingabe_!E10</f>
        <v>1000</v>
      </c>
      <c r="F20" s="238"/>
      <c r="G20" s="238"/>
      <c r="H20" s="238"/>
      <c r="I20" s="239">
        <f>Eingabe_!I10</f>
        <v>8</v>
      </c>
      <c r="J20" s="238"/>
      <c r="K20" s="238"/>
      <c r="L20" s="238"/>
      <c r="M20" s="239">
        <f>Eingabe_!M10</f>
        <v>8</v>
      </c>
      <c r="N20" s="238"/>
      <c r="O20" s="238"/>
      <c r="P20" s="238"/>
      <c r="Q20" s="239">
        <f>Eingabe_!Q10</f>
        <v>2</v>
      </c>
      <c r="R20" s="238"/>
      <c r="S20" s="238"/>
      <c r="T20" s="238"/>
      <c r="U20" s="239" t="str">
        <f>Eingabe_!U10</f>
        <v>&lt; 1</v>
      </c>
      <c r="V20" s="238"/>
      <c r="W20" s="238"/>
      <c r="X20" s="238"/>
      <c r="Y20" s="116"/>
      <c r="Z20" s="116"/>
      <c r="AA20"/>
      <c r="AB20"/>
      <c r="AC20">
        <f>IF(M20="&lt; 1",0,M20)</f>
        <v>8</v>
      </c>
      <c r="AD20"/>
      <c r="AE20"/>
      <c r="AF20"/>
      <c r="AG20" s="168" t="s">
        <v>149</v>
      </c>
      <c r="AH20" t="s">
        <v>152</v>
      </c>
      <c r="AI20">
        <f>ROUNDUP(((AVERAGE(AC20:AC21))+(2*(STDEVA(AC20:AC21)))),0)</f>
        <v>20</v>
      </c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 s="60"/>
      <c r="AZ20" s="60"/>
      <c r="BA20" s="60"/>
      <c r="BB20" s="60"/>
      <c r="BC20" s="60"/>
    </row>
    <row r="21" spans="1:55" s="1" customFormat="1" ht="9" customHeight="1">
      <c r="A21" s="210" t="s">
        <v>7</v>
      </c>
      <c r="B21" s="210"/>
      <c r="C21" s="210"/>
      <c r="D21" s="210"/>
      <c r="E21" s="239" t="s">
        <v>7</v>
      </c>
      <c r="F21" s="238"/>
      <c r="G21" s="238"/>
      <c r="H21" s="238"/>
      <c r="I21" s="239" t="s">
        <v>7</v>
      </c>
      <c r="J21" s="238"/>
      <c r="K21" s="238"/>
      <c r="L21" s="238"/>
      <c r="M21" s="239" t="s">
        <v>7</v>
      </c>
      <c r="N21" s="238"/>
      <c r="O21" s="238"/>
      <c r="P21" s="238"/>
      <c r="Q21" s="239" t="s">
        <v>7</v>
      </c>
      <c r="R21" s="238"/>
      <c r="S21" s="238"/>
      <c r="T21" s="238"/>
      <c r="U21" s="239" t="s">
        <v>7</v>
      </c>
      <c r="V21" s="238"/>
      <c r="W21" s="238"/>
      <c r="X21" s="238"/>
      <c r="Y21" s="116"/>
      <c r="Z21" s="116"/>
      <c r="AA21"/>
      <c r="AB21"/>
      <c r="AC21" t="str">
        <f>IF(M21="&lt; 1",0,M21)</f>
        <v>-</v>
      </c>
      <c r="AD21"/>
      <c r="AE21"/>
      <c r="AF21"/>
      <c r="AG21" s="168" t="s">
        <v>150</v>
      </c>
      <c r="AH21" t="s">
        <v>153</v>
      </c>
      <c r="AI21">
        <f>ROUNDUP(((AVERAGE(AC20:AC27))+(3*(STDEVA(AC20:AC27)))),0)</f>
        <v>17</v>
      </c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 s="60"/>
      <c r="AZ21" s="60"/>
      <c r="BA21" s="60"/>
      <c r="BB21" s="60"/>
      <c r="BC21" s="60"/>
    </row>
    <row r="22" spans="1:55" s="1" customFormat="1" ht="9" customHeight="1">
      <c r="A22" s="210" t="s">
        <v>7</v>
      </c>
      <c r="B22" s="210"/>
      <c r="C22" s="210"/>
      <c r="D22" s="210"/>
      <c r="E22" s="238" t="s">
        <v>7</v>
      </c>
      <c r="F22" s="238"/>
      <c r="G22" s="238"/>
      <c r="H22" s="238"/>
      <c r="I22" s="238" t="s">
        <v>7</v>
      </c>
      <c r="J22" s="238"/>
      <c r="K22" s="238"/>
      <c r="L22" s="238"/>
      <c r="M22" s="238" t="s">
        <v>7</v>
      </c>
      <c r="N22" s="238"/>
      <c r="O22" s="238"/>
      <c r="P22" s="238"/>
      <c r="Q22" s="238" t="s">
        <v>7</v>
      </c>
      <c r="R22" s="238"/>
      <c r="S22" s="238"/>
      <c r="T22" s="238"/>
      <c r="U22" s="238" t="s">
        <v>7</v>
      </c>
      <c r="V22" s="238"/>
      <c r="W22" s="238"/>
      <c r="X22" s="238"/>
      <c r="Y22" s="116"/>
      <c r="Z22" s="116"/>
      <c r="AA22"/>
      <c r="AB22"/>
      <c r="AC22" s="164" t="str">
        <f t="shared" ref="AC22" si="0">M22</f>
        <v>-</v>
      </c>
      <c r="AD22"/>
      <c r="AE22"/>
      <c r="AF22"/>
      <c r="AG22"/>
      <c r="AH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 s="60"/>
      <c r="AZ22" s="60"/>
      <c r="BA22" s="60"/>
      <c r="BB22" s="60"/>
      <c r="BC22" s="60"/>
    </row>
    <row r="23" spans="1:55" ht="9" customHeight="1">
      <c r="A23" s="210" t="s">
        <v>7</v>
      </c>
      <c r="B23" s="210"/>
      <c r="C23" s="210"/>
      <c r="D23" s="210"/>
      <c r="E23" s="238" t="s">
        <v>7</v>
      </c>
      <c r="F23" s="238"/>
      <c r="G23" s="238"/>
      <c r="H23" s="238"/>
      <c r="I23" s="238" t="s">
        <v>7</v>
      </c>
      <c r="J23" s="238"/>
      <c r="K23" s="238"/>
      <c r="L23" s="238"/>
      <c r="M23" s="238" t="s">
        <v>7</v>
      </c>
      <c r="N23" s="238"/>
      <c r="O23" s="238"/>
      <c r="P23" s="238"/>
      <c r="Q23" s="238" t="s">
        <v>7</v>
      </c>
      <c r="R23" s="238"/>
      <c r="S23" s="238"/>
      <c r="T23" s="238"/>
      <c r="U23" s="238" t="s">
        <v>7</v>
      </c>
      <c r="V23" s="238"/>
      <c r="W23" s="238"/>
      <c r="X23" s="238"/>
      <c r="Y23" s="116"/>
      <c r="Z23" s="58"/>
      <c r="AA23"/>
      <c r="AB23"/>
      <c r="AC23" t="str">
        <f t="shared" ref="AC23" si="1">IF(M23="&lt; 1",0,M23)</f>
        <v>-</v>
      </c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BA23" s="9"/>
      <c r="BB23" s="9"/>
      <c r="BC23" s="9"/>
    </row>
    <row r="24" spans="1:55" s="1" customFormat="1" ht="9" customHeight="1">
      <c r="A24" s="210" t="s">
        <v>7</v>
      </c>
      <c r="B24" s="210"/>
      <c r="C24" s="210"/>
      <c r="D24" s="210"/>
      <c r="E24" s="238" t="s">
        <v>7</v>
      </c>
      <c r="F24" s="238"/>
      <c r="G24" s="238"/>
      <c r="H24" s="238"/>
      <c r="I24" s="238" t="s">
        <v>7</v>
      </c>
      <c r="J24" s="238"/>
      <c r="K24" s="238"/>
      <c r="L24" s="238"/>
      <c r="M24" s="238" t="s">
        <v>7</v>
      </c>
      <c r="N24" s="238"/>
      <c r="O24" s="238"/>
      <c r="P24" s="238"/>
      <c r="Q24" s="238" t="s">
        <v>7</v>
      </c>
      <c r="R24" s="238"/>
      <c r="S24" s="238"/>
      <c r="T24" s="238"/>
      <c r="U24" s="238" t="s">
        <v>7</v>
      </c>
      <c r="V24" s="238"/>
      <c r="W24" s="238"/>
      <c r="X24" s="238"/>
      <c r="Y24" s="116"/>
      <c r="Z24" s="116"/>
      <c r="AA24"/>
      <c r="AB24"/>
      <c r="AC24" s="164" t="str">
        <f t="shared" ref="AC24" si="2">M24</f>
        <v>-</v>
      </c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 s="60"/>
      <c r="AZ24" s="60"/>
      <c r="BA24" s="60"/>
      <c r="BB24" s="60"/>
      <c r="BC24" s="60"/>
    </row>
    <row r="25" spans="1:55" s="1" customFormat="1" ht="9" customHeight="1">
      <c r="A25" s="210" t="s">
        <v>7</v>
      </c>
      <c r="B25" s="210"/>
      <c r="C25" s="210"/>
      <c r="D25" s="210"/>
      <c r="E25" s="238" t="s">
        <v>7</v>
      </c>
      <c r="F25" s="238"/>
      <c r="G25" s="238"/>
      <c r="H25" s="238"/>
      <c r="I25" s="238" t="s">
        <v>7</v>
      </c>
      <c r="J25" s="238"/>
      <c r="K25" s="238"/>
      <c r="L25" s="238"/>
      <c r="M25" s="238" t="s">
        <v>7</v>
      </c>
      <c r="N25" s="238"/>
      <c r="O25" s="238"/>
      <c r="P25" s="238"/>
      <c r="Q25" s="238" t="s">
        <v>7</v>
      </c>
      <c r="R25" s="238"/>
      <c r="S25" s="238"/>
      <c r="T25" s="238"/>
      <c r="U25" s="238" t="s">
        <v>7</v>
      </c>
      <c r="V25" s="238"/>
      <c r="W25" s="238"/>
      <c r="X25" s="238"/>
      <c r="Y25" s="116"/>
      <c r="Z25" s="116"/>
      <c r="AA25"/>
      <c r="AB25"/>
      <c r="AC25" t="str">
        <f t="shared" ref="AC25" si="3">IF(M25="&lt; 1",0,M25)</f>
        <v>-</v>
      </c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 s="60"/>
      <c r="AZ25" s="60"/>
      <c r="BA25" s="60"/>
      <c r="BB25" s="60"/>
      <c r="BC25" s="60"/>
    </row>
    <row r="26" spans="1:55" s="1" customFormat="1" ht="9" customHeight="1">
      <c r="A26" s="210" t="s">
        <v>7</v>
      </c>
      <c r="B26" s="210"/>
      <c r="C26" s="210"/>
      <c r="D26" s="210"/>
      <c r="E26" s="238" t="s">
        <v>7</v>
      </c>
      <c r="F26" s="238"/>
      <c r="G26" s="238"/>
      <c r="H26" s="238"/>
      <c r="I26" s="238" t="s">
        <v>7</v>
      </c>
      <c r="J26" s="238"/>
      <c r="K26" s="238"/>
      <c r="L26" s="238"/>
      <c r="M26" s="238" t="s">
        <v>7</v>
      </c>
      <c r="N26" s="238"/>
      <c r="O26" s="238"/>
      <c r="P26" s="238"/>
      <c r="Q26" s="238" t="s">
        <v>7</v>
      </c>
      <c r="R26" s="238"/>
      <c r="S26" s="238"/>
      <c r="T26" s="238"/>
      <c r="U26" s="238" t="s">
        <v>7</v>
      </c>
      <c r="V26" s="238"/>
      <c r="W26" s="238"/>
      <c r="X26" s="238"/>
      <c r="Y26" s="116"/>
      <c r="Z26" s="116"/>
      <c r="AA26"/>
      <c r="AB26"/>
      <c r="AC26" s="164" t="str">
        <f t="shared" ref="AC26" si="4">M26</f>
        <v>-</v>
      </c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 s="60"/>
      <c r="AZ26" s="60"/>
      <c r="BA26" s="60"/>
      <c r="BB26" s="60"/>
      <c r="BC26" s="60"/>
    </row>
    <row r="27" spans="1:55" s="1" customFormat="1" ht="9" customHeight="1">
      <c r="A27" s="210" t="s">
        <v>7</v>
      </c>
      <c r="B27" s="210"/>
      <c r="C27" s="210"/>
      <c r="D27" s="210"/>
      <c r="E27" s="238" t="s">
        <v>7</v>
      </c>
      <c r="F27" s="238"/>
      <c r="G27" s="238"/>
      <c r="H27" s="238"/>
      <c r="I27" s="238" t="s">
        <v>7</v>
      </c>
      <c r="J27" s="238"/>
      <c r="K27" s="238"/>
      <c r="L27" s="238"/>
      <c r="M27" s="238" t="s">
        <v>7</v>
      </c>
      <c r="N27" s="238"/>
      <c r="O27" s="238"/>
      <c r="P27" s="238"/>
      <c r="Q27" s="238" t="s">
        <v>7</v>
      </c>
      <c r="R27" s="238"/>
      <c r="S27" s="238"/>
      <c r="T27" s="238"/>
      <c r="U27" s="238" t="s">
        <v>7</v>
      </c>
      <c r="V27" s="238"/>
      <c r="W27" s="238"/>
      <c r="X27" s="238"/>
      <c r="Y27" s="116"/>
      <c r="Z27" s="116"/>
      <c r="AA27"/>
      <c r="AB27"/>
      <c r="AC27" t="str">
        <f t="shared" ref="AC27" si="5">IF(M27="&lt; 1",0,M27)</f>
        <v>-</v>
      </c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 s="60"/>
      <c r="AZ27" s="60"/>
      <c r="BA27" s="60"/>
      <c r="BB27" s="60"/>
      <c r="BC27" s="60"/>
    </row>
    <row r="28" spans="1:55" s="1" customFormat="1" ht="9" customHeight="1">
      <c r="A28" s="207" t="s">
        <v>78</v>
      </c>
      <c r="B28" s="208"/>
      <c r="C28" s="208"/>
      <c r="D28" s="208"/>
      <c r="E28" s="140"/>
      <c r="F28" s="140"/>
      <c r="G28" s="117"/>
      <c r="H28" s="117"/>
      <c r="I28" s="117"/>
      <c r="J28" s="117"/>
      <c r="K28" s="117"/>
      <c r="L28" s="141"/>
      <c r="M28" s="239">
        <f>IF((AVERAGE(Z20:AC20)=0),"&lt; 1",(ROUNDUP((AVERAGE(Z20:AC20)),0)))</f>
        <v>8</v>
      </c>
      <c r="N28" s="238"/>
      <c r="O28" s="238"/>
      <c r="P28" s="238"/>
      <c r="Q28" s="142"/>
      <c r="R28" s="138"/>
      <c r="S28" s="138"/>
      <c r="T28" s="138"/>
      <c r="U28" s="138"/>
      <c r="V28" s="138"/>
      <c r="W28" s="143"/>
      <c r="X28" s="143"/>
      <c r="Y28" s="116"/>
      <c r="Z28" s="116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 s="60"/>
      <c r="AZ28" s="60"/>
      <c r="BA28" s="60"/>
      <c r="BB28" s="60"/>
      <c r="BC28" s="60"/>
    </row>
    <row r="29" spans="1:55" s="1" customFormat="1" ht="9" customHeight="1">
      <c r="A29" s="136"/>
      <c r="B29" s="136"/>
      <c r="C29" s="136"/>
      <c r="D29" s="136"/>
      <c r="E29" s="137"/>
      <c r="F29" s="137"/>
      <c r="M29" s="122"/>
      <c r="N29" s="122"/>
      <c r="O29" s="122"/>
      <c r="P29" s="122"/>
      <c r="W29" s="101"/>
      <c r="X29" s="101"/>
      <c r="Y29" s="116"/>
      <c r="Z29" s="116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 s="60"/>
      <c r="AZ29" s="60"/>
      <c r="BA29" s="60"/>
      <c r="BB29" s="60"/>
      <c r="BC29" s="60"/>
    </row>
    <row r="30" spans="1:55" ht="9" customHeight="1">
      <c r="A30" s="39"/>
      <c r="B30" s="39"/>
      <c r="C30" s="39"/>
      <c r="D30" s="39"/>
      <c r="E30" s="39"/>
      <c r="F30" s="39"/>
      <c r="G30" s="39"/>
      <c r="H30" s="39"/>
      <c r="I30" s="39"/>
      <c r="J30" s="39"/>
      <c r="K30" s="39"/>
      <c r="L30" s="39"/>
      <c r="M30" s="39"/>
      <c r="N30" s="39"/>
      <c r="O30" s="39"/>
      <c r="P30" s="39"/>
      <c r="Q30" s="39"/>
      <c r="R30" s="39"/>
      <c r="S30" s="39"/>
      <c r="T30" s="39"/>
      <c r="U30" s="39"/>
      <c r="V30" s="39"/>
      <c r="W30" s="39"/>
      <c r="X30" s="39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</row>
    <row r="31" spans="1:55" ht="8.5" customHeight="1">
      <c r="A31" s="326" t="s">
        <v>202</v>
      </c>
      <c r="B31" s="326"/>
      <c r="C31" s="326"/>
      <c r="D31" s="326"/>
      <c r="E31" s="326"/>
      <c r="F31" s="326"/>
      <c r="G31" s="326"/>
      <c r="H31" s="326"/>
      <c r="I31" s="326"/>
      <c r="J31" s="326"/>
      <c r="K31" s="326"/>
      <c r="L31" s="326"/>
      <c r="M31" s="326"/>
      <c r="N31" s="326"/>
      <c r="O31" s="326"/>
      <c r="P31" s="326"/>
      <c r="Q31" s="326"/>
      <c r="R31" s="326"/>
      <c r="S31" s="326"/>
      <c r="T31" s="326"/>
      <c r="U31" s="326"/>
      <c r="V31" s="326"/>
      <c r="W31" s="326"/>
      <c r="X31" s="326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</row>
    <row r="32" spans="1:55" ht="8.5" customHeight="1">
      <c r="A32" s="326"/>
      <c r="B32" s="326"/>
      <c r="C32" s="326"/>
      <c r="D32" s="326"/>
      <c r="E32" s="326"/>
      <c r="F32" s="326"/>
      <c r="G32" s="326"/>
      <c r="H32" s="326"/>
      <c r="I32" s="326"/>
      <c r="J32" s="326"/>
      <c r="K32" s="326"/>
      <c r="L32" s="326"/>
      <c r="M32" s="326"/>
      <c r="N32" s="326"/>
      <c r="O32" s="326"/>
      <c r="P32" s="326"/>
      <c r="Q32" s="326"/>
      <c r="R32" s="326"/>
      <c r="S32" s="326"/>
      <c r="T32" s="326"/>
      <c r="U32" s="326"/>
      <c r="V32" s="326"/>
      <c r="W32" s="326"/>
      <c r="X32" s="326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</row>
    <row r="33" spans="1:55" ht="9" customHeight="1">
      <c r="A33" s="134" t="s">
        <v>3</v>
      </c>
      <c r="B33" s="132"/>
      <c r="C33" s="132"/>
      <c r="D33" s="132"/>
      <c r="E33" s="36"/>
      <c r="F33" s="36"/>
      <c r="G33" s="298" t="e">
        <f>Eingabe_!#REF!</f>
        <v>#REF!</v>
      </c>
      <c r="H33" s="298"/>
      <c r="I33" s="298"/>
      <c r="J33" s="298"/>
      <c r="K33" s="36"/>
      <c r="L33" s="125" t="s">
        <v>27</v>
      </c>
      <c r="M33" s="132"/>
      <c r="N33" s="132"/>
      <c r="O33" s="132"/>
      <c r="P33" s="132"/>
      <c r="Q33" s="130" t="e">
        <f>Eingabe_!#REF!</f>
        <v>#REF!</v>
      </c>
      <c r="R33" s="130"/>
      <c r="S33" s="130"/>
      <c r="T33" s="130"/>
      <c r="U33" s="130"/>
      <c r="V33" s="130"/>
      <c r="W33" s="130"/>
      <c r="X33" s="16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</row>
    <row r="34" spans="1:55" ht="9" customHeight="1">
      <c r="A34" s="129" t="s">
        <v>42</v>
      </c>
      <c r="B34" s="133"/>
      <c r="C34" s="133"/>
      <c r="D34" s="133"/>
      <c r="G34" s="127" t="e">
        <f>Eingabe_!#REF!</f>
        <v>#REF!</v>
      </c>
      <c r="H34" s="127"/>
      <c r="I34" s="24"/>
      <c r="J34" s="24"/>
      <c r="L34" s="129"/>
      <c r="M34" s="133"/>
      <c r="O34" s="39"/>
      <c r="P34" s="133"/>
      <c r="Q34" s="200"/>
      <c r="R34" s="36"/>
      <c r="S34" s="36"/>
      <c r="T34" s="36"/>
      <c r="U34" s="36"/>
      <c r="V34" s="36"/>
      <c r="W34" s="36"/>
      <c r="X34" s="165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</row>
    <row r="35" spans="1:55" ht="9" customHeight="1">
      <c r="A35" s="129" t="s">
        <v>205</v>
      </c>
      <c r="B35" s="133"/>
      <c r="C35" s="133"/>
      <c r="D35" s="133"/>
      <c r="G35" s="127" t="e">
        <f>Eingabe_!#REF!</f>
        <v>#REF!</v>
      </c>
      <c r="H35" s="117"/>
      <c r="I35" s="24"/>
      <c r="J35" s="24"/>
      <c r="L35" s="129" t="s">
        <v>26</v>
      </c>
      <c r="N35" s="1"/>
      <c r="O35" s="1"/>
      <c r="P35" s="133"/>
      <c r="Q35" s="131" t="e">
        <f>Eingabe_!#REF!</f>
        <v>#REF!</v>
      </c>
      <c r="R35" s="131"/>
      <c r="S35" s="135"/>
      <c r="T35" s="131"/>
      <c r="U35" s="131"/>
      <c r="V35" s="131"/>
      <c r="W35" s="131"/>
      <c r="X35" s="16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</row>
    <row r="36" spans="1:55" ht="9" customHeight="1">
      <c r="A36" s="144" t="s">
        <v>173</v>
      </c>
      <c r="B36" s="131"/>
      <c r="C36" s="131"/>
      <c r="D36" s="131"/>
      <c r="E36" s="131"/>
      <c r="F36" s="135"/>
      <c r="G36" s="208" t="e">
        <f>Eingabe_!#REF!</f>
        <v>#REF!</v>
      </c>
      <c r="H36" s="208"/>
      <c r="I36" s="301" t="e">
        <f>Eingabe_!#REF!</f>
        <v>#REF!</v>
      </c>
      <c r="J36" s="301"/>
      <c r="K36" s="302"/>
      <c r="L36" s="124" t="s">
        <v>216</v>
      </c>
      <c r="M36" s="135"/>
      <c r="N36" s="131"/>
      <c r="O36" s="131"/>
      <c r="P36" s="131"/>
      <c r="Q36" s="127" t="e">
        <f>_xlfn.TEXTJOIN(,,(Eingabe_!#REF!)," ","/"," ",Eingabe_!#REF!)</f>
        <v>#REF!</v>
      </c>
      <c r="R36" s="117"/>
      <c r="S36" s="135"/>
      <c r="T36" s="127"/>
      <c r="U36" s="117"/>
      <c r="V36" s="117"/>
      <c r="W36" s="117"/>
      <c r="X36" s="16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</row>
    <row r="37" spans="1:55" ht="5.5" customHeight="1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  <c r="Q37" s="56"/>
      <c r="R37" s="56"/>
      <c r="S37" s="56"/>
      <c r="T37" s="56"/>
      <c r="U37" s="56"/>
      <c r="V37" s="56"/>
      <c r="W37" s="56"/>
      <c r="X37" s="56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</row>
    <row r="38" spans="1:55" ht="9" customHeight="1">
      <c r="A38" s="210" t="s">
        <v>17</v>
      </c>
      <c r="B38" s="210"/>
      <c r="C38" s="210"/>
      <c r="D38" s="210"/>
      <c r="E38" s="303" t="s">
        <v>206</v>
      </c>
      <c r="F38" s="304"/>
      <c r="G38" s="304"/>
      <c r="H38" s="304"/>
      <c r="I38" s="304"/>
      <c r="J38" s="304"/>
      <c r="K38" s="304"/>
      <c r="L38" s="304"/>
      <c r="M38" s="304"/>
      <c r="N38" s="304"/>
      <c r="O38" s="304"/>
      <c r="P38" s="305"/>
      <c r="Q38" s="231" t="s">
        <v>62</v>
      </c>
      <c r="R38" s="231"/>
      <c r="S38" s="231"/>
      <c r="T38" s="231"/>
      <c r="U38" s="231"/>
      <c r="V38" s="231"/>
      <c r="W38" s="231"/>
      <c r="X38" s="231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</row>
    <row r="39" spans="1:55" ht="9" customHeight="1">
      <c r="A39" s="210"/>
      <c r="B39" s="210"/>
      <c r="C39" s="210"/>
      <c r="D39" s="210"/>
      <c r="E39" s="306"/>
      <c r="F39" s="307"/>
      <c r="G39" s="307"/>
      <c r="H39" s="307"/>
      <c r="I39" s="307"/>
      <c r="J39" s="307"/>
      <c r="K39" s="307"/>
      <c r="L39" s="307"/>
      <c r="M39" s="307"/>
      <c r="N39" s="307"/>
      <c r="O39" s="307"/>
      <c r="P39" s="308"/>
      <c r="Q39" s="222" t="s">
        <v>37</v>
      </c>
      <c r="R39" s="222"/>
      <c r="S39" s="222"/>
      <c r="T39" s="222"/>
      <c r="U39" s="222" t="s">
        <v>75</v>
      </c>
      <c r="V39" s="222"/>
      <c r="W39" s="222"/>
      <c r="X39" s="222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</row>
    <row r="40" spans="1:55" ht="9" customHeight="1">
      <c r="A40" s="210"/>
      <c r="B40" s="210"/>
      <c r="C40" s="210"/>
      <c r="D40" s="210"/>
      <c r="E40" s="232" t="s">
        <v>217</v>
      </c>
      <c r="F40" s="233"/>
      <c r="G40" s="233"/>
      <c r="H40" s="233"/>
      <c r="I40" s="233"/>
      <c r="J40" s="233"/>
      <c r="K40" s="233"/>
      <c r="L40" s="233"/>
      <c r="M40" s="233"/>
      <c r="N40" s="233"/>
      <c r="O40" s="233"/>
      <c r="P40" s="234"/>
      <c r="Q40" s="215" t="s">
        <v>73</v>
      </c>
      <c r="R40" s="215"/>
      <c r="S40" s="215"/>
      <c r="T40" s="215"/>
      <c r="U40" s="215" t="s">
        <v>73</v>
      </c>
      <c r="V40" s="215"/>
      <c r="W40" s="215"/>
      <c r="X40" s="215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</row>
    <row r="41" spans="1:55" ht="9" customHeight="1">
      <c r="A41" s="210" t="str">
        <f>Eingabe_!A29</f>
        <v>SE 3.1</v>
      </c>
      <c r="B41" s="210"/>
      <c r="C41" s="210"/>
      <c r="D41" s="210"/>
      <c r="E41" s="309" t="str">
        <f>Eingabe_!E29</f>
        <v>&lt; 1</v>
      </c>
      <c r="F41" s="310"/>
      <c r="G41" s="310"/>
      <c r="H41" s="310"/>
      <c r="I41" s="310"/>
      <c r="J41" s="310"/>
      <c r="K41" s="310"/>
      <c r="L41" s="310"/>
      <c r="M41" s="310"/>
      <c r="N41" s="310"/>
      <c r="O41" s="310"/>
      <c r="P41" s="311"/>
      <c r="Q41" s="239" t="str">
        <f>Eingabe_!Q29</f>
        <v>&lt; 1</v>
      </c>
      <c r="R41" s="238"/>
      <c r="S41" s="238"/>
      <c r="T41" s="238"/>
      <c r="U41" s="239" t="str">
        <f>Eingabe_!U29</f>
        <v>&lt; 1</v>
      </c>
      <c r="V41" s="238"/>
      <c r="W41" s="238"/>
      <c r="X41" s="238"/>
      <c r="AA41"/>
      <c r="AB41"/>
      <c r="AC41">
        <f>IF(E41="&lt; 1",0,E41)</f>
        <v>0</v>
      </c>
      <c r="AD41"/>
      <c r="AE41"/>
      <c r="AF41"/>
      <c r="AG41" s="168" t="s">
        <v>149</v>
      </c>
      <c r="AH41" t="s">
        <v>152</v>
      </c>
      <c r="AI41">
        <f>ROUNDUP(((AVERAGE(AC41:AC44))+(2*(STDEVA(AC41:AC44)))),0)</f>
        <v>0</v>
      </c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</row>
    <row r="42" spans="1:55" ht="9" customHeight="1">
      <c r="A42" s="210" t="s">
        <v>7</v>
      </c>
      <c r="B42" s="210"/>
      <c r="C42" s="210"/>
      <c r="D42" s="210"/>
      <c r="E42" s="309" t="s">
        <v>7</v>
      </c>
      <c r="F42" s="310"/>
      <c r="G42" s="310"/>
      <c r="H42" s="310"/>
      <c r="I42" s="310"/>
      <c r="J42" s="310"/>
      <c r="K42" s="310"/>
      <c r="L42" s="310"/>
      <c r="M42" s="310"/>
      <c r="N42" s="310"/>
      <c r="O42" s="310"/>
      <c r="P42" s="311"/>
      <c r="Q42" s="239" t="s">
        <v>7</v>
      </c>
      <c r="R42" s="238"/>
      <c r="S42" s="238"/>
      <c r="T42" s="238"/>
      <c r="U42" s="239" t="s">
        <v>7</v>
      </c>
      <c r="V42" s="238"/>
      <c r="W42" s="238"/>
      <c r="X42" s="238"/>
      <c r="AA42"/>
      <c r="AB42"/>
      <c r="AC42" t="str">
        <f>IF(E42="&lt; 1",0,E42)</f>
        <v>-</v>
      </c>
      <c r="AD42"/>
      <c r="AE42"/>
      <c r="AF42"/>
      <c r="AG42" s="168" t="s">
        <v>150</v>
      </c>
      <c r="AH42" t="s">
        <v>153</v>
      </c>
      <c r="AI42">
        <f>ROUNDUP(((AVERAGE(AC41:AC44))+(3*(STDEVA(AC41:AC44)))),0)</f>
        <v>0</v>
      </c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</row>
    <row r="43" spans="1:55" ht="9" customHeight="1">
      <c r="A43" s="210" t="s">
        <v>7</v>
      </c>
      <c r="B43" s="210"/>
      <c r="C43" s="210"/>
      <c r="D43" s="210"/>
      <c r="E43" s="312" t="s">
        <v>7</v>
      </c>
      <c r="F43" s="299"/>
      <c r="G43" s="299"/>
      <c r="H43" s="299"/>
      <c r="I43" s="299"/>
      <c r="J43" s="299"/>
      <c r="K43" s="299"/>
      <c r="L43" s="299"/>
      <c r="M43" s="299"/>
      <c r="N43" s="299"/>
      <c r="O43" s="299"/>
      <c r="P43" s="300"/>
      <c r="Q43" s="238" t="s">
        <v>7</v>
      </c>
      <c r="R43" s="238"/>
      <c r="S43" s="238"/>
      <c r="T43" s="238"/>
      <c r="U43" s="238" t="s">
        <v>7</v>
      </c>
      <c r="V43" s="238"/>
      <c r="W43" s="238"/>
      <c r="X43" s="238"/>
      <c r="AA43"/>
      <c r="AB43"/>
      <c r="AC43" t="str">
        <f>IF(E43="&lt; 1",0,E43)</f>
        <v>-</v>
      </c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</row>
    <row r="44" spans="1:55" ht="9" customHeight="1">
      <c r="A44" s="210" t="s">
        <v>7</v>
      </c>
      <c r="B44" s="210"/>
      <c r="C44" s="210"/>
      <c r="D44" s="210"/>
      <c r="E44" s="312" t="s">
        <v>7</v>
      </c>
      <c r="F44" s="299"/>
      <c r="G44" s="299"/>
      <c r="H44" s="299"/>
      <c r="I44" s="299"/>
      <c r="J44" s="299"/>
      <c r="K44" s="299"/>
      <c r="L44" s="299"/>
      <c r="M44" s="299"/>
      <c r="N44" s="299"/>
      <c r="O44" s="299"/>
      <c r="P44" s="300"/>
      <c r="Q44" s="238" t="s">
        <v>7</v>
      </c>
      <c r="R44" s="238"/>
      <c r="S44" s="238"/>
      <c r="T44" s="238"/>
      <c r="U44" s="238" t="s">
        <v>7</v>
      </c>
      <c r="V44" s="238"/>
      <c r="W44" s="238"/>
      <c r="X44" s="238"/>
      <c r="AA44"/>
      <c r="AB44"/>
      <c r="AC44" t="str">
        <f>IF(E44="&lt; 1",0,E44)</f>
        <v>-</v>
      </c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</row>
    <row r="45" spans="1:55" s="1" customFormat="1" ht="9" customHeight="1">
      <c r="A45" s="207" t="s">
        <v>78</v>
      </c>
      <c r="B45" s="208"/>
      <c r="C45" s="208"/>
      <c r="D45" s="208"/>
      <c r="E45" s="309" t="str">
        <f>IF((AVERAGE(AA41:AD41)=0),"&lt; 1",(ROUNDUP((AVERAGE(AA41:AD41)),0)))</f>
        <v>&lt; 1</v>
      </c>
      <c r="F45" s="299"/>
      <c r="G45" s="299"/>
      <c r="H45" s="299"/>
      <c r="I45" s="299"/>
      <c r="J45" s="299"/>
      <c r="K45" s="299"/>
      <c r="L45" s="299"/>
      <c r="M45" s="299"/>
      <c r="N45" s="299"/>
      <c r="O45" s="299"/>
      <c r="P45" s="300"/>
      <c r="Q45" s="313"/>
      <c r="R45" s="314"/>
      <c r="S45" s="314"/>
      <c r="T45" s="314"/>
      <c r="U45" s="314"/>
      <c r="V45" s="314"/>
      <c r="W45" s="314"/>
      <c r="X45" s="314"/>
      <c r="Y45" s="116"/>
      <c r="Z45" s="116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 s="60"/>
      <c r="AZ45" s="60"/>
      <c r="BA45" s="60"/>
      <c r="BB45" s="60"/>
      <c r="BC45" s="60"/>
    </row>
    <row r="46" spans="1:55" ht="9" customHeight="1">
      <c r="A46" s="329"/>
      <c r="B46" s="329"/>
      <c r="C46" s="329"/>
      <c r="D46" s="329"/>
      <c r="E46" s="329"/>
      <c r="F46" s="329"/>
      <c r="G46" s="329"/>
      <c r="H46" s="329"/>
      <c r="I46" s="329"/>
      <c r="J46" s="329"/>
      <c r="K46" s="329"/>
      <c r="L46" s="329"/>
      <c r="M46" s="329"/>
      <c r="N46" s="329"/>
      <c r="O46" s="330"/>
      <c r="P46" s="330"/>
      <c r="Q46" s="331"/>
      <c r="R46" s="331"/>
      <c r="S46" s="331"/>
      <c r="T46" s="331"/>
      <c r="U46" s="331"/>
      <c r="V46" s="331"/>
      <c r="W46" s="331"/>
      <c r="X46" s="331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</row>
    <row r="47" spans="1:55" ht="9" customHeight="1">
      <c r="A47" s="56"/>
      <c r="B47" s="39"/>
      <c r="C47" s="39"/>
      <c r="D47" s="118"/>
      <c r="E47" s="118"/>
      <c r="F47" s="118"/>
      <c r="G47" s="56"/>
      <c r="H47" s="56"/>
      <c r="I47" s="56"/>
      <c r="J47" s="56"/>
      <c r="K47" s="39"/>
      <c r="L47" s="39"/>
      <c r="M47" s="39"/>
      <c r="N47" s="39"/>
      <c r="O47" s="39"/>
      <c r="P47" s="39"/>
      <c r="Q47" s="39"/>
      <c r="R47" s="39"/>
      <c r="S47" s="39"/>
      <c r="T47" s="39"/>
      <c r="U47" s="39"/>
      <c r="V47" s="39"/>
      <c r="W47" s="39"/>
      <c r="X47" s="39"/>
      <c r="Y47" s="116"/>
      <c r="Z47" s="58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BA47" s="9"/>
      <c r="BB47" s="9"/>
      <c r="BC47" s="9"/>
    </row>
    <row r="48" spans="1:55" ht="8" customHeight="1">
      <c r="A48" s="326" t="s">
        <v>203</v>
      </c>
      <c r="B48" s="326"/>
      <c r="C48" s="326"/>
      <c r="D48" s="326"/>
      <c r="E48" s="326"/>
      <c r="F48" s="326"/>
      <c r="G48" s="326"/>
      <c r="H48" s="326"/>
      <c r="I48" s="326"/>
      <c r="J48" s="326"/>
      <c r="K48" s="326"/>
      <c r="L48" s="326"/>
      <c r="M48" s="326"/>
      <c r="N48" s="326"/>
      <c r="O48" s="326"/>
      <c r="P48" s="326"/>
      <c r="Q48" s="326"/>
      <c r="R48" s="326"/>
      <c r="S48" s="326"/>
      <c r="T48" s="326"/>
      <c r="U48" s="326"/>
      <c r="V48" s="326"/>
      <c r="W48" s="326"/>
      <c r="X48" s="326"/>
      <c r="Y48" s="116"/>
      <c r="Z48" s="5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BA48" s="9"/>
      <c r="BB48" s="9"/>
      <c r="BC48" s="9"/>
    </row>
    <row r="49" spans="1:55" ht="8" customHeight="1">
      <c r="A49" s="326"/>
      <c r="B49" s="326"/>
      <c r="C49" s="326"/>
      <c r="D49" s="326"/>
      <c r="E49" s="326"/>
      <c r="F49" s="326"/>
      <c r="G49" s="326"/>
      <c r="H49" s="326"/>
      <c r="I49" s="326"/>
      <c r="J49" s="326"/>
      <c r="K49" s="326"/>
      <c r="L49" s="326"/>
      <c r="M49" s="326"/>
      <c r="N49" s="326"/>
      <c r="O49" s="326"/>
      <c r="P49" s="326"/>
      <c r="Q49" s="326"/>
      <c r="R49" s="326"/>
      <c r="S49" s="326"/>
      <c r="T49" s="326"/>
      <c r="U49" s="326"/>
      <c r="V49" s="326"/>
      <c r="W49" s="326"/>
      <c r="X49" s="326"/>
      <c r="Y49"/>
      <c r="Z49" s="10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 s="9"/>
      <c r="BC49" s="9"/>
    </row>
    <row r="50" spans="1:55" ht="9" customHeight="1">
      <c r="A50" s="134" t="s">
        <v>3</v>
      </c>
      <c r="B50" s="126"/>
      <c r="C50" s="126"/>
      <c r="D50" s="126"/>
      <c r="E50" s="36"/>
      <c r="F50" s="36"/>
      <c r="G50" s="298" t="e">
        <f>Eingabe_!#REF!</f>
        <v>#REF!</v>
      </c>
      <c r="H50" s="298"/>
      <c r="I50" s="298"/>
      <c r="J50" s="298"/>
      <c r="K50" s="36"/>
      <c r="L50" s="125" t="s">
        <v>27</v>
      </c>
      <c r="M50" s="126"/>
      <c r="N50" s="126"/>
      <c r="O50" s="126"/>
      <c r="P50" s="126"/>
      <c r="Q50" s="130" t="e">
        <f>Eingabe_!#REF!</f>
        <v>#REF!</v>
      </c>
      <c r="R50" s="130"/>
      <c r="S50" s="130"/>
      <c r="T50" s="130"/>
      <c r="U50" s="130"/>
      <c r="V50" s="130"/>
      <c r="W50" s="130"/>
      <c r="X50" s="163"/>
      <c r="Z50"/>
      <c r="AA50" s="1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 s="9"/>
      <c r="AX50" s="9"/>
      <c r="AY50" s="9"/>
      <c r="AZ50" s="9"/>
      <c r="BA50" s="9"/>
      <c r="BB50" s="9"/>
      <c r="BC50" s="9"/>
    </row>
    <row r="51" spans="1:55" ht="9" customHeight="1">
      <c r="A51" s="129" t="s">
        <v>42</v>
      </c>
      <c r="B51" s="56"/>
      <c r="C51" s="56"/>
      <c r="D51" s="56"/>
      <c r="G51" s="127" t="e">
        <f>Eingabe_!#REF!</f>
        <v>#REF!</v>
      </c>
      <c r="H51" s="127"/>
      <c r="I51" s="24"/>
      <c r="J51" s="24"/>
      <c r="L51" s="129" t="s">
        <v>83</v>
      </c>
      <c r="M51" s="133"/>
      <c r="O51" s="39"/>
      <c r="P51" s="133"/>
      <c r="Q51" s="128" t="s">
        <v>84</v>
      </c>
      <c r="R51" s="24"/>
      <c r="S51" s="24"/>
      <c r="T51" s="24"/>
      <c r="U51" s="24"/>
      <c r="V51" s="24"/>
      <c r="W51" s="24"/>
      <c r="X51" s="165"/>
      <c r="Y51"/>
      <c r="Z51" s="10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 s="9"/>
      <c r="AZ51" s="9"/>
      <c r="BA51" s="9"/>
      <c r="BB51" s="9"/>
      <c r="BC51" s="9"/>
    </row>
    <row r="52" spans="1:55" ht="9" customHeight="1">
      <c r="A52" s="129" t="s">
        <v>205</v>
      </c>
      <c r="B52" s="133"/>
      <c r="C52" s="133"/>
      <c r="D52" s="133"/>
      <c r="G52" s="127" t="e">
        <f>Eingabe_!#REF!</f>
        <v>#REF!</v>
      </c>
      <c r="H52" s="117"/>
      <c r="I52" s="24"/>
      <c r="J52" s="24"/>
      <c r="L52" s="129" t="s">
        <v>26</v>
      </c>
      <c r="N52" s="1"/>
      <c r="O52" s="1"/>
      <c r="P52" s="133"/>
      <c r="Q52" s="127" t="s">
        <v>82</v>
      </c>
      <c r="R52" s="127"/>
      <c r="S52" s="117"/>
      <c r="T52" s="127"/>
      <c r="U52" s="127"/>
      <c r="V52" s="127"/>
      <c r="W52" s="127"/>
      <c r="X52" s="165"/>
      <c r="Y52"/>
      <c r="Z52" s="10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 s="9"/>
      <c r="AZ52" s="9"/>
      <c r="BA52" s="9"/>
      <c r="BB52" s="9"/>
      <c r="BC52" s="9"/>
    </row>
    <row r="53" spans="1:55" s="1" customFormat="1" ht="9" customHeight="1">
      <c r="A53" s="144" t="s">
        <v>173</v>
      </c>
      <c r="B53" s="131"/>
      <c r="C53" s="131"/>
      <c r="D53" s="131"/>
      <c r="E53" s="131"/>
      <c r="F53" s="135"/>
      <c r="G53" s="208" t="e">
        <f>Eingabe_!#REF!</f>
        <v>#REF!</v>
      </c>
      <c r="H53" s="208"/>
      <c r="I53" s="301" t="e">
        <f>Eingabe_!#REF!</f>
        <v>#REF!</v>
      </c>
      <c r="J53" s="301"/>
      <c r="K53" s="302"/>
      <c r="L53" s="124" t="s">
        <v>216</v>
      </c>
      <c r="M53" s="135"/>
      <c r="N53" s="131"/>
      <c r="O53" s="131"/>
      <c r="P53" s="131"/>
      <c r="Q53" s="127" t="e">
        <f>Eingabe_!#REF!</f>
        <v>#REF!</v>
      </c>
      <c r="R53" s="117"/>
      <c r="S53" s="117"/>
      <c r="T53" s="117"/>
      <c r="U53" s="117"/>
      <c r="V53" s="117"/>
      <c r="W53" s="117"/>
      <c r="X53" s="166"/>
      <c r="Y53" s="116"/>
      <c r="Z53" s="116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 s="60"/>
      <c r="AZ53" s="60"/>
      <c r="BA53" s="60"/>
      <c r="BB53" s="60"/>
      <c r="BC53" s="60"/>
    </row>
    <row r="54" spans="1:55" ht="5.5" customHeight="1">
      <c r="A54" s="56"/>
      <c r="B54" s="56"/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56"/>
      <c r="O54" s="56"/>
      <c r="P54" s="56"/>
      <c r="Q54" s="56"/>
      <c r="R54" s="56"/>
      <c r="S54" s="56"/>
      <c r="T54" s="56"/>
      <c r="U54" s="56"/>
      <c r="V54" s="56"/>
      <c r="W54" s="56"/>
      <c r="X54" s="56"/>
      <c r="Y54"/>
      <c r="Z54" s="10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 s="9"/>
      <c r="BC54" s="9"/>
    </row>
    <row r="55" spans="1:55" ht="9" customHeight="1">
      <c r="A55" s="328" t="s">
        <v>211</v>
      </c>
      <c r="B55" s="210"/>
      <c r="C55" s="210"/>
      <c r="D55" s="210"/>
      <c r="E55" s="210" t="s">
        <v>74</v>
      </c>
      <c r="F55" s="210"/>
      <c r="G55" s="210"/>
      <c r="H55" s="210"/>
      <c r="I55" s="210"/>
      <c r="J55" s="210"/>
      <c r="K55" s="210"/>
      <c r="L55" s="210"/>
      <c r="M55" s="210"/>
      <c r="N55" s="210"/>
      <c r="O55" s="339" t="s">
        <v>209</v>
      </c>
      <c r="P55" s="340"/>
      <c r="Q55" s="340"/>
      <c r="R55" s="340"/>
      <c r="S55" s="341"/>
      <c r="T55" s="313" t="s">
        <v>38</v>
      </c>
      <c r="U55" s="314"/>
      <c r="V55" s="314"/>
      <c r="W55" s="314"/>
      <c r="X55" s="332"/>
      <c r="Y55"/>
      <c r="Z55" s="10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 s="9"/>
      <c r="BC55" s="9"/>
    </row>
    <row r="56" spans="1:55" ht="9" customHeight="1">
      <c r="A56" s="210"/>
      <c r="B56" s="210"/>
      <c r="C56" s="210"/>
      <c r="D56" s="210"/>
      <c r="E56" s="210"/>
      <c r="F56" s="210"/>
      <c r="G56" s="210"/>
      <c r="H56" s="210"/>
      <c r="I56" s="210"/>
      <c r="J56" s="210"/>
      <c r="K56" s="210"/>
      <c r="L56" s="210"/>
      <c r="M56" s="210"/>
      <c r="N56" s="210"/>
      <c r="O56" s="342"/>
      <c r="P56" s="343"/>
      <c r="Q56" s="343"/>
      <c r="R56" s="343"/>
      <c r="S56" s="344"/>
      <c r="T56" s="333"/>
      <c r="U56" s="334"/>
      <c r="V56" s="334"/>
      <c r="W56" s="334"/>
      <c r="X56" s="335"/>
      <c r="Y56"/>
      <c r="Z56" s="10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 s="9"/>
      <c r="BC56" s="9"/>
    </row>
    <row r="57" spans="1:55" ht="9" customHeight="1">
      <c r="A57" s="210"/>
      <c r="B57" s="210"/>
      <c r="C57" s="210"/>
      <c r="D57" s="210"/>
      <c r="E57" s="210"/>
      <c r="F57" s="210"/>
      <c r="G57" s="210"/>
      <c r="H57" s="210"/>
      <c r="I57" s="210"/>
      <c r="J57" s="210"/>
      <c r="K57" s="210"/>
      <c r="L57" s="210"/>
      <c r="M57" s="210"/>
      <c r="N57" s="210"/>
      <c r="O57" s="342"/>
      <c r="P57" s="343"/>
      <c r="Q57" s="343"/>
      <c r="R57" s="343"/>
      <c r="S57" s="344"/>
      <c r="T57" s="336"/>
      <c r="U57" s="337"/>
      <c r="V57" s="337"/>
      <c r="W57" s="337"/>
      <c r="X57" s="338"/>
      <c r="Y57"/>
      <c r="Z57" s="10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 s="9"/>
      <c r="BC57" s="9"/>
    </row>
    <row r="58" spans="1:55" ht="9" customHeight="1">
      <c r="A58" s="210"/>
      <c r="B58" s="210"/>
      <c r="C58" s="210"/>
      <c r="D58" s="210"/>
      <c r="E58" s="210"/>
      <c r="F58" s="210"/>
      <c r="G58" s="210"/>
      <c r="H58" s="210"/>
      <c r="I58" s="210"/>
      <c r="J58" s="210"/>
      <c r="K58" s="210"/>
      <c r="L58" s="210"/>
      <c r="M58" s="210"/>
      <c r="N58" s="210"/>
      <c r="O58" s="224" t="s">
        <v>36</v>
      </c>
      <c r="P58" s="224"/>
      <c r="Q58" s="224"/>
      <c r="R58" s="224"/>
      <c r="S58" s="224"/>
      <c r="T58" s="224" t="s">
        <v>36</v>
      </c>
      <c r="U58" s="224"/>
      <c r="V58" s="224"/>
      <c r="W58" s="224"/>
      <c r="X58" s="224"/>
      <c r="Y58"/>
      <c r="Z58" s="10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BB58" s="9"/>
      <c r="BC58" s="9"/>
    </row>
    <row r="59" spans="1:55" ht="9" customHeight="1">
      <c r="A59" s="210" t="str">
        <f>Eingabe_!A53</f>
        <v>AK 3.1</v>
      </c>
      <c r="B59" s="210"/>
      <c r="C59" s="210"/>
      <c r="D59" s="210"/>
      <c r="E59" s="210" t="str">
        <f>Eingabe_!E53</f>
        <v>linker Arbeitsbereich (0.9 m)</v>
      </c>
      <c r="F59" s="210"/>
      <c r="G59" s="210"/>
      <c r="H59" s="210"/>
      <c r="I59" s="210"/>
      <c r="J59" s="210"/>
      <c r="K59" s="210"/>
      <c r="L59" s="210"/>
      <c r="M59" s="210"/>
      <c r="N59" s="210"/>
      <c r="O59" s="231" t="str">
        <f>Eingabe_!O53</f>
        <v>&lt; 1</v>
      </c>
      <c r="P59" s="231"/>
      <c r="Q59" s="231"/>
      <c r="R59" s="231"/>
      <c r="S59" s="231"/>
      <c r="T59" s="231" t="str">
        <f>Eingabe_!T53</f>
        <v>&lt; 1</v>
      </c>
      <c r="U59" s="231"/>
      <c r="V59" s="231"/>
      <c r="W59" s="231"/>
      <c r="X59" s="231"/>
      <c r="Y59"/>
      <c r="Z59" s="10"/>
      <c r="AA59"/>
      <c r="AB59"/>
      <c r="AC59">
        <f>IF(O59="&lt; 1",0,O59)</f>
        <v>0</v>
      </c>
      <c r="AD59"/>
      <c r="AE59"/>
      <c r="AF59"/>
      <c r="AG59" s="168" t="s">
        <v>149</v>
      </c>
      <c r="AH59" t="s">
        <v>152</v>
      </c>
      <c r="AI59">
        <f>ROUNDUP(((AVERAGE(AC59:AC78))+(2*(STDEVA(AC59:AC78)))),0)</f>
        <v>1</v>
      </c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BB59" s="9"/>
      <c r="BC59" s="9"/>
    </row>
    <row r="60" spans="1:55" ht="9" customHeight="1">
      <c r="A60" s="210" t="str">
        <f>Eingabe_!A54</f>
        <v>AK 3.2</v>
      </c>
      <c r="B60" s="210"/>
      <c r="C60" s="210"/>
      <c r="D60" s="210"/>
      <c r="E60" s="210" t="str">
        <f>Eingabe_!E54</f>
        <v>zentraler Bereich (0.9 m)</v>
      </c>
      <c r="F60" s="210"/>
      <c r="G60" s="210"/>
      <c r="H60" s="210"/>
      <c r="I60" s="210"/>
      <c r="J60" s="210"/>
      <c r="K60" s="210"/>
      <c r="L60" s="210"/>
      <c r="M60" s="210"/>
      <c r="N60" s="210"/>
      <c r="O60" s="231">
        <f>Eingabe_!O54</f>
        <v>1</v>
      </c>
      <c r="P60" s="231"/>
      <c r="Q60" s="231"/>
      <c r="R60" s="231"/>
      <c r="S60" s="231"/>
      <c r="T60" s="231" t="str">
        <f>Eingabe_!T54</f>
        <v>&lt; 1</v>
      </c>
      <c r="U60" s="231"/>
      <c r="V60" s="231"/>
      <c r="W60" s="231"/>
      <c r="X60" s="231"/>
      <c r="Y60"/>
      <c r="AA60"/>
      <c r="AB60"/>
      <c r="AC60">
        <f t="shared" ref="AC60:AC78" si="6">IF(O60="&lt; 1",0,O60)</f>
        <v>1</v>
      </c>
      <c r="AD60"/>
      <c r="AE60"/>
      <c r="AF60"/>
      <c r="AG60" s="168" t="s">
        <v>150</v>
      </c>
      <c r="AH60" t="s">
        <v>153</v>
      </c>
      <c r="AI60">
        <f>ROUNDUP(((AVERAGE(AC59:AC78))+(3*(STDEVA(AC59:AC78)))),0)</f>
        <v>2</v>
      </c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</row>
    <row r="61" spans="1:55" ht="9" customHeight="1">
      <c r="A61" s="210" t="str">
        <f>Eingabe_!A55</f>
        <v>AK 3.3</v>
      </c>
      <c r="B61" s="210"/>
      <c r="C61" s="210"/>
      <c r="D61" s="210"/>
      <c r="E61" s="210" t="str">
        <f>Eingabe_!E55</f>
        <v>rechter Arbeitsbereich (0.9 m)</v>
      </c>
      <c r="F61" s="210"/>
      <c r="G61" s="210"/>
      <c r="H61" s="210"/>
      <c r="I61" s="210"/>
      <c r="J61" s="210"/>
      <c r="K61" s="210"/>
      <c r="L61" s="210"/>
      <c r="M61" s="210"/>
      <c r="N61" s="210"/>
      <c r="O61" s="231" t="str">
        <f>Eingabe_!O55</f>
        <v>&lt; 1</v>
      </c>
      <c r="P61" s="231"/>
      <c r="Q61" s="231"/>
      <c r="R61" s="231"/>
      <c r="S61" s="231"/>
      <c r="T61" s="231" t="str">
        <f>Eingabe_!T55</f>
        <v>&lt; 1</v>
      </c>
      <c r="U61" s="231"/>
      <c r="V61" s="231"/>
      <c r="W61" s="231"/>
      <c r="X61" s="231"/>
      <c r="Y61"/>
      <c r="AA61"/>
      <c r="AB61"/>
      <c r="AC61">
        <f t="shared" si="6"/>
        <v>0</v>
      </c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</row>
    <row r="62" spans="1:55" ht="9" customHeight="1">
      <c r="A62" s="210" t="s">
        <v>7</v>
      </c>
      <c r="B62" s="210"/>
      <c r="C62" s="210"/>
      <c r="D62" s="210"/>
      <c r="E62" s="210" t="s">
        <v>7</v>
      </c>
      <c r="F62" s="210"/>
      <c r="G62" s="210"/>
      <c r="H62" s="210"/>
      <c r="I62" s="210"/>
      <c r="J62" s="210"/>
      <c r="K62" s="210"/>
      <c r="L62" s="210"/>
      <c r="M62" s="210"/>
      <c r="N62" s="210"/>
      <c r="O62" s="231" t="s">
        <v>7</v>
      </c>
      <c r="P62" s="231"/>
      <c r="Q62" s="231"/>
      <c r="R62" s="231"/>
      <c r="S62" s="231"/>
      <c r="T62" s="231" t="s">
        <v>7</v>
      </c>
      <c r="U62" s="231"/>
      <c r="V62" s="231"/>
      <c r="W62" s="231"/>
      <c r="X62" s="231"/>
      <c r="Y62"/>
      <c r="AA62"/>
      <c r="AB62"/>
      <c r="AC62" t="str">
        <f t="shared" si="6"/>
        <v>-</v>
      </c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  <c r="AX62"/>
    </row>
    <row r="63" spans="1:55" ht="9" customHeight="1">
      <c r="A63" s="210" t="s">
        <v>7</v>
      </c>
      <c r="B63" s="210"/>
      <c r="C63" s="210"/>
      <c r="D63" s="210"/>
      <c r="E63" s="210" t="s">
        <v>7</v>
      </c>
      <c r="F63" s="210"/>
      <c r="G63" s="210"/>
      <c r="H63" s="210"/>
      <c r="I63" s="210"/>
      <c r="J63" s="210"/>
      <c r="K63" s="210"/>
      <c r="L63" s="210"/>
      <c r="M63" s="210"/>
      <c r="N63" s="210"/>
      <c r="O63" s="231" t="s">
        <v>7</v>
      </c>
      <c r="P63" s="231"/>
      <c r="Q63" s="231"/>
      <c r="R63" s="231"/>
      <c r="S63" s="231"/>
      <c r="T63" s="231" t="s">
        <v>7</v>
      </c>
      <c r="U63" s="231"/>
      <c r="V63" s="231"/>
      <c r="W63" s="231"/>
      <c r="X63" s="231"/>
      <c r="Y63"/>
      <c r="AA63"/>
      <c r="AB63"/>
      <c r="AC63" t="str">
        <f t="shared" si="6"/>
        <v>-</v>
      </c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  <c r="AX63"/>
    </row>
    <row r="64" spans="1:55" ht="9" customHeight="1">
      <c r="A64" s="210" t="s">
        <v>7</v>
      </c>
      <c r="B64" s="210"/>
      <c r="C64" s="210"/>
      <c r="D64" s="210"/>
      <c r="E64" s="210" t="s">
        <v>7</v>
      </c>
      <c r="F64" s="210"/>
      <c r="G64" s="210"/>
      <c r="H64" s="210"/>
      <c r="I64" s="210"/>
      <c r="J64" s="210"/>
      <c r="K64" s="210"/>
      <c r="L64" s="210"/>
      <c r="M64" s="210"/>
      <c r="N64" s="210"/>
      <c r="O64" s="231" t="s">
        <v>7</v>
      </c>
      <c r="P64" s="231"/>
      <c r="Q64" s="231"/>
      <c r="R64" s="231"/>
      <c r="S64" s="231"/>
      <c r="T64" s="231" t="s">
        <v>7</v>
      </c>
      <c r="U64" s="231"/>
      <c r="V64" s="231"/>
      <c r="W64" s="231"/>
      <c r="X64" s="231"/>
      <c r="Y64"/>
      <c r="AA64"/>
      <c r="AB64"/>
      <c r="AC64" t="str">
        <f t="shared" si="6"/>
        <v>-</v>
      </c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  <c r="AX64"/>
    </row>
    <row r="65" spans="1:55" ht="9" customHeight="1">
      <c r="A65" s="210" t="s">
        <v>7</v>
      </c>
      <c r="B65" s="210"/>
      <c r="C65" s="210"/>
      <c r="D65" s="210"/>
      <c r="E65" s="210" t="s">
        <v>7</v>
      </c>
      <c r="F65" s="210"/>
      <c r="G65" s="210"/>
      <c r="H65" s="210"/>
      <c r="I65" s="210"/>
      <c r="J65" s="210"/>
      <c r="K65" s="210"/>
      <c r="L65" s="210"/>
      <c r="M65" s="210"/>
      <c r="N65" s="210"/>
      <c r="O65" s="231" t="s">
        <v>7</v>
      </c>
      <c r="P65" s="231"/>
      <c r="Q65" s="231"/>
      <c r="R65" s="231"/>
      <c r="S65" s="231"/>
      <c r="T65" s="231" t="s">
        <v>7</v>
      </c>
      <c r="U65" s="231"/>
      <c r="V65" s="231"/>
      <c r="W65" s="231"/>
      <c r="X65" s="231"/>
      <c r="Y65"/>
      <c r="Z65" s="10"/>
      <c r="AA65"/>
      <c r="AB65"/>
      <c r="AC65" t="str">
        <f t="shared" si="6"/>
        <v>-</v>
      </c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  <c r="AX65"/>
      <c r="BB65" s="9"/>
      <c r="BC65" s="9"/>
    </row>
    <row r="66" spans="1:55" ht="9" customHeight="1">
      <c r="A66" s="210" t="s">
        <v>7</v>
      </c>
      <c r="B66" s="210"/>
      <c r="C66" s="210"/>
      <c r="D66" s="210"/>
      <c r="E66" s="210" t="s">
        <v>7</v>
      </c>
      <c r="F66" s="210"/>
      <c r="G66" s="210"/>
      <c r="H66" s="210"/>
      <c r="I66" s="210"/>
      <c r="J66" s="210"/>
      <c r="K66" s="210"/>
      <c r="L66" s="210"/>
      <c r="M66" s="210"/>
      <c r="N66" s="210"/>
      <c r="O66" s="231" t="s">
        <v>7</v>
      </c>
      <c r="P66" s="231"/>
      <c r="Q66" s="231"/>
      <c r="R66" s="231"/>
      <c r="S66" s="231"/>
      <c r="T66" s="231" t="s">
        <v>7</v>
      </c>
      <c r="U66" s="231"/>
      <c r="V66" s="231"/>
      <c r="W66" s="231"/>
      <c r="X66" s="231"/>
      <c r="Y66"/>
      <c r="AA66"/>
      <c r="AB66"/>
      <c r="AC66" t="str">
        <f t="shared" si="6"/>
        <v>-</v>
      </c>
      <c r="AD66"/>
      <c r="AE66"/>
      <c r="AF66"/>
      <c r="AG66"/>
      <c r="AH66"/>
      <c r="AI66"/>
      <c r="AJ66"/>
      <c r="AK66"/>
      <c r="AL66"/>
      <c r="AM66"/>
      <c r="AN66"/>
      <c r="AO66"/>
      <c r="AP66"/>
      <c r="AQ66"/>
      <c r="AR66"/>
      <c r="AS66"/>
      <c r="AT66"/>
      <c r="AU66"/>
      <c r="AV66"/>
      <c r="AW66"/>
      <c r="AX66"/>
    </row>
    <row r="67" spans="1:55" ht="9" customHeight="1">
      <c r="A67" s="210" t="s">
        <v>7</v>
      </c>
      <c r="B67" s="210"/>
      <c r="C67" s="210"/>
      <c r="D67" s="210"/>
      <c r="E67" s="210" t="s">
        <v>7</v>
      </c>
      <c r="F67" s="210"/>
      <c r="G67" s="210"/>
      <c r="H67" s="210"/>
      <c r="I67" s="210"/>
      <c r="J67" s="210"/>
      <c r="K67" s="210"/>
      <c r="L67" s="210"/>
      <c r="M67" s="210"/>
      <c r="N67" s="210"/>
      <c r="O67" s="231" t="s">
        <v>7</v>
      </c>
      <c r="P67" s="231"/>
      <c r="Q67" s="231"/>
      <c r="R67" s="231"/>
      <c r="S67" s="231"/>
      <c r="T67" s="231" t="s">
        <v>7</v>
      </c>
      <c r="U67" s="231"/>
      <c r="V67" s="231"/>
      <c r="W67" s="231"/>
      <c r="X67" s="231"/>
      <c r="Y67"/>
      <c r="AA67"/>
      <c r="AB67"/>
      <c r="AC67" t="str">
        <f t="shared" si="6"/>
        <v>-</v>
      </c>
      <c r="AD67"/>
      <c r="AE67"/>
      <c r="AF67"/>
      <c r="AG67"/>
      <c r="AH67"/>
      <c r="AI67"/>
      <c r="AJ67"/>
      <c r="AK67"/>
      <c r="AL67"/>
      <c r="AM67"/>
      <c r="AN67"/>
      <c r="AO67"/>
      <c r="AP67"/>
      <c r="AQ67"/>
      <c r="AR67"/>
      <c r="AS67"/>
      <c r="AT67"/>
      <c r="AU67"/>
      <c r="AV67"/>
      <c r="AW67"/>
      <c r="AX67"/>
    </row>
    <row r="68" spans="1:55" ht="9" customHeight="1">
      <c r="A68" s="210" t="s">
        <v>7</v>
      </c>
      <c r="B68" s="210"/>
      <c r="C68" s="210"/>
      <c r="D68" s="210"/>
      <c r="E68" s="210" t="s">
        <v>7</v>
      </c>
      <c r="F68" s="210"/>
      <c r="G68" s="210"/>
      <c r="H68" s="210"/>
      <c r="I68" s="210"/>
      <c r="J68" s="210"/>
      <c r="K68" s="210"/>
      <c r="L68" s="210"/>
      <c r="M68" s="210"/>
      <c r="N68" s="210"/>
      <c r="O68" s="231" t="s">
        <v>7</v>
      </c>
      <c r="P68" s="231"/>
      <c r="Q68" s="231"/>
      <c r="R68" s="231"/>
      <c r="S68" s="231"/>
      <c r="T68" s="231" t="s">
        <v>7</v>
      </c>
      <c r="U68" s="231"/>
      <c r="V68" s="231"/>
      <c r="W68" s="231"/>
      <c r="X68" s="231"/>
      <c r="Y68"/>
      <c r="AA68"/>
      <c r="AB68"/>
      <c r="AC68" t="str">
        <f t="shared" si="6"/>
        <v>-</v>
      </c>
      <c r="AD68"/>
      <c r="AE68"/>
      <c r="AF68"/>
      <c r="AG68"/>
      <c r="AH68"/>
      <c r="AI68"/>
      <c r="AJ68"/>
      <c r="AK68"/>
      <c r="AL68"/>
      <c r="AM68"/>
      <c r="AN68"/>
      <c r="AO68"/>
      <c r="AP68"/>
      <c r="AQ68"/>
      <c r="AR68"/>
      <c r="AS68"/>
      <c r="AT68"/>
      <c r="AU68"/>
      <c r="AV68"/>
      <c r="AW68"/>
      <c r="AX68"/>
    </row>
    <row r="69" spans="1:55" ht="9" customHeight="1">
      <c r="A69" s="210" t="s">
        <v>7</v>
      </c>
      <c r="B69" s="210"/>
      <c r="C69" s="210"/>
      <c r="D69" s="210"/>
      <c r="E69" s="210" t="s">
        <v>7</v>
      </c>
      <c r="F69" s="210"/>
      <c r="G69" s="210"/>
      <c r="H69" s="210"/>
      <c r="I69" s="210"/>
      <c r="J69" s="210"/>
      <c r="K69" s="210"/>
      <c r="L69" s="210"/>
      <c r="M69" s="210"/>
      <c r="N69" s="210"/>
      <c r="O69" s="231" t="s">
        <v>7</v>
      </c>
      <c r="P69" s="231"/>
      <c r="Q69" s="231"/>
      <c r="R69" s="231"/>
      <c r="S69" s="231"/>
      <c r="T69" s="231" t="s">
        <v>7</v>
      </c>
      <c r="U69" s="231"/>
      <c r="V69" s="231"/>
      <c r="W69" s="231"/>
      <c r="X69" s="231"/>
      <c r="Y69"/>
      <c r="AA69"/>
      <c r="AB69"/>
      <c r="AC69" t="str">
        <f t="shared" si="6"/>
        <v>-</v>
      </c>
      <c r="AD69"/>
      <c r="AE69"/>
      <c r="AF69"/>
      <c r="AG69"/>
      <c r="AH69"/>
      <c r="AI69"/>
      <c r="AJ69"/>
      <c r="AK69"/>
      <c r="AL69"/>
      <c r="AM69"/>
      <c r="AN69"/>
      <c r="AO69"/>
      <c r="AP69"/>
      <c r="AQ69"/>
      <c r="AR69"/>
      <c r="AS69"/>
      <c r="AT69"/>
      <c r="AU69"/>
      <c r="AV69"/>
      <c r="AW69"/>
      <c r="AX69"/>
    </row>
    <row r="70" spans="1:55" ht="9" customHeight="1">
      <c r="A70" s="207" t="s">
        <v>7</v>
      </c>
      <c r="B70" s="208"/>
      <c r="C70" s="208"/>
      <c r="D70" s="209"/>
      <c r="E70" s="210" t="s">
        <v>7</v>
      </c>
      <c r="F70" s="210"/>
      <c r="G70" s="210"/>
      <c r="H70" s="210"/>
      <c r="I70" s="210"/>
      <c r="J70" s="210"/>
      <c r="K70" s="210"/>
      <c r="L70" s="210"/>
      <c r="M70" s="210"/>
      <c r="N70" s="210"/>
      <c r="O70" s="231" t="s">
        <v>7</v>
      </c>
      <c r="P70" s="231"/>
      <c r="Q70" s="231"/>
      <c r="R70" s="231"/>
      <c r="S70" s="231"/>
      <c r="T70" s="231" t="s">
        <v>7</v>
      </c>
      <c r="U70" s="231"/>
      <c r="V70" s="231"/>
      <c r="W70" s="231"/>
      <c r="X70" s="231"/>
      <c r="Y70"/>
      <c r="AA70"/>
      <c r="AB70"/>
      <c r="AC70" t="str">
        <f t="shared" si="6"/>
        <v>-</v>
      </c>
      <c r="AD70"/>
      <c r="AE70"/>
      <c r="AF70"/>
      <c r="AG70"/>
      <c r="AH70"/>
      <c r="AI70"/>
      <c r="AJ70"/>
      <c r="AK70"/>
      <c r="AL70"/>
      <c r="AM70"/>
      <c r="AN70"/>
      <c r="AO70"/>
      <c r="AP70"/>
      <c r="AQ70"/>
      <c r="AR70"/>
      <c r="AS70"/>
      <c r="AT70"/>
      <c r="AU70"/>
      <c r="AV70"/>
      <c r="AW70"/>
      <c r="AX70"/>
    </row>
    <row r="71" spans="1:55" ht="9" customHeight="1">
      <c r="A71" s="207" t="s">
        <v>7</v>
      </c>
      <c r="B71" s="208"/>
      <c r="C71" s="208"/>
      <c r="D71" s="209"/>
      <c r="E71" s="210" t="s">
        <v>7</v>
      </c>
      <c r="F71" s="210"/>
      <c r="G71" s="210"/>
      <c r="H71" s="210"/>
      <c r="I71" s="210"/>
      <c r="J71" s="210"/>
      <c r="K71" s="210"/>
      <c r="L71" s="210"/>
      <c r="M71" s="210"/>
      <c r="N71" s="210"/>
      <c r="O71" s="231" t="s">
        <v>7</v>
      </c>
      <c r="P71" s="231"/>
      <c r="Q71" s="231"/>
      <c r="R71" s="231"/>
      <c r="S71" s="231"/>
      <c r="T71" s="231" t="s">
        <v>7</v>
      </c>
      <c r="U71" s="231"/>
      <c r="V71" s="231"/>
      <c r="W71" s="231"/>
      <c r="X71" s="231"/>
      <c r="Y71"/>
      <c r="AA71"/>
      <c r="AB71"/>
      <c r="AC71" t="str">
        <f t="shared" si="6"/>
        <v>-</v>
      </c>
      <c r="AD71"/>
      <c r="AE71"/>
      <c r="AF71"/>
      <c r="AG71"/>
      <c r="AH71"/>
      <c r="AI71"/>
      <c r="AJ71"/>
      <c r="AK71"/>
      <c r="AL71"/>
      <c r="AM71"/>
      <c r="AN71"/>
      <c r="AO71"/>
      <c r="AP71"/>
      <c r="AQ71"/>
      <c r="AR71"/>
      <c r="AS71"/>
      <c r="AT71"/>
      <c r="AU71"/>
      <c r="AV71"/>
      <c r="AW71"/>
      <c r="AX71"/>
    </row>
    <row r="72" spans="1:55" ht="9" customHeight="1">
      <c r="A72" s="207" t="s">
        <v>7</v>
      </c>
      <c r="B72" s="208"/>
      <c r="C72" s="208"/>
      <c r="D72" s="209"/>
      <c r="E72" s="210" t="s">
        <v>7</v>
      </c>
      <c r="F72" s="210"/>
      <c r="G72" s="210"/>
      <c r="H72" s="210"/>
      <c r="I72" s="210"/>
      <c r="J72" s="210"/>
      <c r="K72" s="210"/>
      <c r="L72" s="210"/>
      <c r="M72" s="210"/>
      <c r="N72" s="210"/>
      <c r="O72" s="231" t="s">
        <v>7</v>
      </c>
      <c r="P72" s="231"/>
      <c r="Q72" s="231"/>
      <c r="R72" s="231"/>
      <c r="S72" s="231"/>
      <c r="T72" s="231" t="s">
        <v>7</v>
      </c>
      <c r="U72" s="231"/>
      <c r="V72" s="231"/>
      <c r="W72" s="231"/>
      <c r="X72" s="231"/>
      <c r="Y72"/>
      <c r="AA72"/>
      <c r="AB72"/>
      <c r="AC72" t="str">
        <f t="shared" si="6"/>
        <v>-</v>
      </c>
      <c r="AD72"/>
      <c r="AE72"/>
      <c r="AF72"/>
      <c r="AG72"/>
      <c r="AH72"/>
      <c r="AI72"/>
      <c r="AJ72"/>
      <c r="AK72"/>
      <c r="AL72"/>
      <c r="AM72"/>
      <c r="AN72"/>
      <c r="AO72"/>
      <c r="AP72"/>
      <c r="AQ72"/>
      <c r="AR72"/>
      <c r="AS72"/>
      <c r="AT72"/>
      <c r="AU72"/>
      <c r="AV72"/>
      <c r="AW72"/>
      <c r="AX72"/>
    </row>
    <row r="73" spans="1:55" ht="9" customHeight="1">
      <c r="A73" s="207" t="s">
        <v>7</v>
      </c>
      <c r="B73" s="208"/>
      <c r="C73" s="208"/>
      <c r="D73" s="209"/>
      <c r="E73" s="210" t="s">
        <v>7</v>
      </c>
      <c r="F73" s="210"/>
      <c r="G73" s="210"/>
      <c r="H73" s="210"/>
      <c r="I73" s="210"/>
      <c r="J73" s="210"/>
      <c r="K73" s="210"/>
      <c r="L73" s="210"/>
      <c r="M73" s="210"/>
      <c r="N73" s="210"/>
      <c r="O73" s="231" t="s">
        <v>7</v>
      </c>
      <c r="P73" s="231"/>
      <c r="Q73" s="231"/>
      <c r="R73" s="231"/>
      <c r="S73" s="231"/>
      <c r="T73" s="231" t="s">
        <v>7</v>
      </c>
      <c r="U73" s="231"/>
      <c r="V73" s="231"/>
      <c r="W73" s="231"/>
      <c r="X73" s="231"/>
      <c r="Y73"/>
      <c r="AA73"/>
      <c r="AB73"/>
      <c r="AC73" t="str">
        <f t="shared" si="6"/>
        <v>-</v>
      </c>
      <c r="AD73"/>
      <c r="AE73"/>
      <c r="AF73"/>
      <c r="AG73"/>
      <c r="AH73"/>
      <c r="AI73"/>
      <c r="AJ73"/>
      <c r="AK73"/>
      <c r="AL73"/>
      <c r="AM73"/>
      <c r="AN73"/>
      <c r="AO73"/>
      <c r="AP73"/>
      <c r="AQ73"/>
      <c r="AR73"/>
      <c r="AS73"/>
      <c r="AT73"/>
      <c r="AU73"/>
      <c r="AV73"/>
      <c r="AW73"/>
      <c r="AX73"/>
    </row>
    <row r="74" spans="1:55" ht="9" customHeight="1">
      <c r="A74" s="207" t="s">
        <v>7</v>
      </c>
      <c r="B74" s="208"/>
      <c r="C74" s="208"/>
      <c r="D74" s="209"/>
      <c r="E74" s="210" t="s">
        <v>7</v>
      </c>
      <c r="F74" s="210"/>
      <c r="G74" s="210"/>
      <c r="H74" s="210"/>
      <c r="I74" s="210"/>
      <c r="J74" s="210"/>
      <c r="K74" s="210"/>
      <c r="L74" s="210"/>
      <c r="M74" s="210"/>
      <c r="N74" s="210"/>
      <c r="O74" s="231" t="s">
        <v>7</v>
      </c>
      <c r="P74" s="231"/>
      <c r="Q74" s="231"/>
      <c r="R74" s="231"/>
      <c r="S74" s="231"/>
      <c r="T74" s="231" t="s">
        <v>7</v>
      </c>
      <c r="U74" s="231"/>
      <c r="V74" s="231"/>
      <c r="W74" s="231"/>
      <c r="X74" s="231"/>
      <c r="Y74"/>
      <c r="AA74"/>
      <c r="AB74"/>
      <c r="AC74" t="str">
        <f t="shared" si="6"/>
        <v>-</v>
      </c>
      <c r="AD74"/>
      <c r="AE74"/>
      <c r="AF74"/>
      <c r="AG74"/>
      <c r="AH74"/>
      <c r="AI74"/>
      <c r="AJ74"/>
      <c r="AK74"/>
      <c r="AL74"/>
      <c r="AM74"/>
      <c r="AN74"/>
      <c r="AO74"/>
      <c r="AP74"/>
      <c r="AQ74"/>
      <c r="AR74"/>
      <c r="AS74"/>
      <c r="AT74"/>
      <c r="AU74"/>
      <c r="AV74"/>
      <c r="AW74"/>
      <c r="AX74"/>
    </row>
    <row r="75" spans="1:55" ht="9" customHeight="1">
      <c r="A75" s="207" t="s">
        <v>7</v>
      </c>
      <c r="B75" s="208"/>
      <c r="C75" s="208"/>
      <c r="D75" s="209"/>
      <c r="E75" s="210" t="s">
        <v>7</v>
      </c>
      <c r="F75" s="210"/>
      <c r="G75" s="210"/>
      <c r="H75" s="210"/>
      <c r="I75" s="210"/>
      <c r="J75" s="210"/>
      <c r="K75" s="210"/>
      <c r="L75" s="210"/>
      <c r="M75" s="210"/>
      <c r="N75" s="210"/>
      <c r="O75" s="231" t="s">
        <v>7</v>
      </c>
      <c r="P75" s="231"/>
      <c r="Q75" s="231"/>
      <c r="R75" s="231"/>
      <c r="S75" s="231"/>
      <c r="T75" s="231" t="s">
        <v>7</v>
      </c>
      <c r="U75" s="231"/>
      <c r="V75" s="231"/>
      <c r="W75" s="231"/>
      <c r="X75" s="231"/>
      <c r="Y75"/>
      <c r="AA75"/>
      <c r="AB75"/>
      <c r="AC75" t="str">
        <f t="shared" si="6"/>
        <v>-</v>
      </c>
      <c r="AD75"/>
      <c r="AE75"/>
      <c r="AF75"/>
      <c r="AG75"/>
      <c r="AH75"/>
      <c r="AI75"/>
      <c r="AJ75"/>
      <c r="AK75"/>
      <c r="AL75"/>
      <c r="AM75"/>
      <c r="AN75"/>
      <c r="AO75"/>
      <c r="AP75"/>
      <c r="AQ75"/>
      <c r="AR75"/>
      <c r="AS75"/>
      <c r="AT75"/>
      <c r="AU75"/>
      <c r="AV75"/>
      <c r="AW75"/>
      <c r="AX75"/>
    </row>
    <row r="76" spans="1:55" ht="9" customHeight="1">
      <c r="A76" s="207" t="s">
        <v>7</v>
      </c>
      <c r="B76" s="208"/>
      <c r="C76" s="208"/>
      <c r="D76" s="209"/>
      <c r="E76" s="210" t="s">
        <v>7</v>
      </c>
      <c r="F76" s="210"/>
      <c r="G76" s="210"/>
      <c r="H76" s="210"/>
      <c r="I76" s="210"/>
      <c r="J76" s="210"/>
      <c r="K76" s="210"/>
      <c r="L76" s="210"/>
      <c r="M76" s="210"/>
      <c r="N76" s="210"/>
      <c r="O76" s="231" t="s">
        <v>7</v>
      </c>
      <c r="P76" s="231"/>
      <c r="Q76" s="231"/>
      <c r="R76" s="231"/>
      <c r="S76" s="231"/>
      <c r="T76" s="231" t="s">
        <v>7</v>
      </c>
      <c r="U76" s="231"/>
      <c r="V76" s="231"/>
      <c r="W76" s="231"/>
      <c r="X76" s="231"/>
      <c r="Y76"/>
      <c r="AA76"/>
      <c r="AB76"/>
      <c r="AC76" t="str">
        <f t="shared" si="6"/>
        <v>-</v>
      </c>
      <c r="AD76"/>
      <c r="AE76"/>
      <c r="AF76"/>
      <c r="AG76"/>
      <c r="AH76"/>
      <c r="AI76"/>
      <c r="AJ76"/>
      <c r="AK76"/>
      <c r="AL76"/>
      <c r="AM76"/>
      <c r="AN76"/>
      <c r="AO76"/>
      <c r="AP76"/>
      <c r="AQ76"/>
      <c r="AR76"/>
      <c r="AS76"/>
      <c r="AT76"/>
      <c r="AU76"/>
      <c r="AV76"/>
      <c r="AW76"/>
      <c r="AX76"/>
    </row>
    <row r="77" spans="1:55" ht="9" customHeight="1">
      <c r="A77" s="207" t="s">
        <v>7</v>
      </c>
      <c r="B77" s="208"/>
      <c r="C77" s="208"/>
      <c r="D77" s="209"/>
      <c r="E77" s="210" t="s">
        <v>7</v>
      </c>
      <c r="F77" s="210"/>
      <c r="G77" s="210"/>
      <c r="H77" s="210"/>
      <c r="I77" s="210"/>
      <c r="J77" s="210"/>
      <c r="K77" s="210"/>
      <c r="L77" s="210"/>
      <c r="M77" s="210"/>
      <c r="N77" s="210"/>
      <c r="O77" s="231" t="s">
        <v>7</v>
      </c>
      <c r="P77" s="231"/>
      <c r="Q77" s="231"/>
      <c r="R77" s="231"/>
      <c r="S77" s="231"/>
      <c r="T77" s="231" t="s">
        <v>7</v>
      </c>
      <c r="U77" s="231"/>
      <c r="V77" s="231"/>
      <c r="W77" s="231"/>
      <c r="X77" s="231"/>
      <c r="Y77"/>
      <c r="AA77"/>
      <c r="AB77"/>
      <c r="AC77" t="str">
        <f t="shared" si="6"/>
        <v>-</v>
      </c>
      <c r="AD77"/>
      <c r="AE77"/>
      <c r="AF77"/>
      <c r="AG77"/>
      <c r="AH77"/>
      <c r="AI77"/>
      <c r="AJ77"/>
      <c r="AK77"/>
      <c r="AL77"/>
      <c r="AM77"/>
      <c r="AN77"/>
      <c r="AO77"/>
      <c r="AP77"/>
      <c r="AQ77"/>
      <c r="AR77"/>
      <c r="AS77"/>
      <c r="AT77"/>
      <c r="AU77"/>
      <c r="AV77"/>
      <c r="AW77"/>
      <c r="AX77"/>
    </row>
    <row r="78" spans="1:55" ht="9" customHeight="1">
      <c r="A78" s="207" t="s">
        <v>7</v>
      </c>
      <c r="B78" s="208"/>
      <c r="C78" s="208"/>
      <c r="D78" s="209"/>
      <c r="E78" s="210" t="s">
        <v>7</v>
      </c>
      <c r="F78" s="210"/>
      <c r="G78" s="210"/>
      <c r="H78" s="210"/>
      <c r="I78" s="210"/>
      <c r="J78" s="210"/>
      <c r="K78" s="210"/>
      <c r="L78" s="210"/>
      <c r="M78" s="210"/>
      <c r="N78" s="210"/>
      <c r="O78" s="231" t="s">
        <v>7</v>
      </c>
      <c r="P78" s="231"/>
      <c r="Q78" s="231"/>
      <c r="R78" s="231"/>
      <c r="S78" s="231"/>
      <c r="T78" s="231" t="s">
        <v>7</v>
      </c>
      <c r="U78" s="231"/>
      <c r="V78" s="231"/>
      <c r="W78" s="231"/>
      <c r="X78" s="231"/>
      <c r="Y78"/>
      <c r="AA78"/>
      <c r="AB78"/>
      <c r="AC78" t="str">
        <f t="shared" si="6"/>
        <v>-</v>
      </c>
      <c r="AD78"/>
      <c r="AE78"/>
      <c r="AF78"/>
      <c r="AG78"/>
      <c r="AH78"/>
      <c r="AI78"/>
      <c r="AJ78"/>
      <c r="AK78"/>
      <c r="AL78"/>
      <c r="AM78"/>
      <c r="AN78"/>
      <c r="AO78"/>
      <c r="AP78"/>
      <c r="AQ78"/>
      <c r="AR78"/>
      <c r="AS78"/>
      <c r="AT78"/>
      <c r="AU78"/>
      <c r="AV78"/>
      <c r="AW78"/>
      <c r="AX78"/>
    </row>
    <row r="79" spans="1:55" s="1" customFormat="1" ht="9" customHeight="1">
      <c r="A79" s="210" t="s">
        <v>78</v>
      </c>
      <c r="B79" s="210"/>
      <c r="C79" s="210"/>
      <c r="D79" s="210"/>
      <c r="E79" s="312"/>
      <c r="F79" s="299"/>
      <c r="G79" s="299"/>
      <c r="H79" s="299"/>
      <c r="I79" s="299"/>
      <c r="J79" s="299"/>
      <c r="K79" s="299"/>
      <c r="L79" s="299"/>
      <c r="M79" s="299"/>
      <c r="N79" s="300"/>
      <c r="O79" s="346">
        <f>IF((AVERAGE(AA59:AD61)=0),"&lt; 1",(ROUNDUP((AVERAGE(AA59:AD61)),0)))</f>
        <v>1</v>
      </c>
      <c r="P79" s="346"/>
      <c r="Q79" s="346"/>
      <c r="R79" s="346"/>
      <c r="S79" s="346"/>
      <c r="T79" s="138"/>
      <c r="U79" s="138"/>
      <c r="V79" s="138"/>
      <c r="W79" s="143"/>
      <c r="X79" s="143"/>
      <c r="Y79" s="116"/>
      <c r="Z79" s="116"/>
      <c r="AA79"/>
      <c r="AB79"/>
      <c r="AC79"/>
      <c r="AD79"/>
      <c r="AE79"/>
      <c r="AF79"/>
      <c r="AG79"/>
      <c r="AH79"/>
      <c r="AI79"/>
      <c r="AJ79"/>
      <c r="AK79"/>
      <c r="AL79"/>
      <c r="AM79"/>
      <c r="AN79"/>
      <c r="AO79"/>
      <c r="AP79"/>
      <c r="AQ79"/>
      <c r="AR79"/>
      <c r="AS79"/>
      <c r="AT79"/>
      <c r="AU79"/>
      <c r="AV79"/>
      <c r="AW79"/>
      <c r="AX79"/>
      <c r="AY79" s="60"/>
      <c r="AZ79" s="60"/>
      <c r="BA79" s="60"/>
      <c r="BB79" s="60"/>
      <c r="BC79" s="60"/>
    </row>
    <row r="80" spans="1:55" s="1" customFormat="1" ht="9" customHeight="1">
      <c r="A80" s="136"/>
      <c r="B80" s="136"/>
      <c r="C80" s="136"/>
      <c r="D80" s="136"/>
      <c r="E80" s="137"/>
      <c r="F80" s="137"/>
      <c r="M80" s="122"/>
      <c r="N80" s="122"/>
      <c r="O80" s="122"/>
      <c r="P80" s="122"/>
      <c r="W80" s="101"/>
      <c r="X80" s="101"/>
      <c r="Y80" s="116"/>
      <c r="Z80" s="116"/>
      <c r="AA80"/>
      <c r="AB80"/>
      <c r="AC80"/>
      <c r="AD80"/>
      <c r="AE80"/>
      <c r="AF80"/>
      <c r="AG80"/>
      <c r="AH80"/>
      <c r="AI80"/>
      <c r="AJ80"/>
      <c r="AK80"/>
      <c r="AL80"/>
      <c r="AM80"/>
      <c r="AN80"/>
      <c r="AO80"/>
      <c r="AP80"/>
      <c r="AQ80"/>
      <c r="AR80"/>
      <c r="AS80"/>
      <c r="AT80"/>
      <c r="AU80"/>
      <c r="AV80"/>
      <c r="AW80"/>
      <c r="AX80"/>
      <c r="AY80" s="60"/>
      <c r="AZ80" s="60"/>
      <c r="BA80" s="60"/>
      <c r="BB80" s="60"/>
      <c r="BC80" s="60"/>
    </row>
    <row r="81" spans="1:50" ht="7.5" customHeight="1">
      <c r="Q81" s="56"/>
      <c r="R81" s="56"/>
      <c r="S81" s="56"/>
      <c r="T81" s="56"/>
      <c r="U81" s="56"/>
      <c r="V81" s="56"/>
      <c r="W81" s="56"/>
      <c r="X81" s="56"/>
      <c r="AA81"/>
      <c r="AB81"/>
      <c r="AC81"/>
      <c r="AD81"/>
      <c r="AE81"/>
      <c r="AF81"/>
      <c r="AG81"/>
      <c r="AH81"/>
      <c r="AI81"/>
      <c r="AJ81"/>
      <c r="AK81"/>
      <c r="AL81"/>
      <c r="AM81"/>
      <c r="AN81"/>
      <c r="AO81"/>
      <c r="AP81"/>
      <c r="AQ81"/>
      <c r="AR81"/>
      <c r="AS81"/>
      <c r="AT81"/>
      <c r="AU81"/>
      <c r="AV81"/>
      <c r="AW81"/>
      <c r="AX81"/>
    </row>
    <row r="82" spans="1:50" ht="9" customHeight="1">
      <c r="A82" s="56" t="s">
        <v>40</v>
      </c>
      <c r="B82" s="39"/>
      <c r="C82" s="118"/>
      <c r="D82" s="118" t="s">
        <v>204</v>
      </c>
      <c r="E82" s="118"/>
      <c r="F82" s="118"/>
      <c r="G82" s="56"/>
      <c r="H82" s="56"/>
      <c r="I82" s="56"/>
      <c r="J82" s="56"/>
      <c r="K82" s="56"/>
      <c r="L82" s="56"/>
      <c r="M82" s="56"/>
      <c r="N82" s="56"/>
      <c r="O82" s="56"/>
      <c r="P82" s="56"/>
      <c r="Q82" s="58"/>
      <c r="R82" s="58"/>
      <c r="S82" s="58"/>
      <c r="T82" s="58"/>
      <c r="U82" s="58"/>
      <c r="V82" s="58"/>
      <c r="W82" s="58"/>
      <c r="X82" s="58"/>
      <c r="AA82"/>
      <c r="AB82"/>
      <c r="AC82"/>
      <c r="AD82"/>
      <c r="AE82"/>
      <c r="AF82"/>
      <c r="AG82"/>
      <c r="AH82"/>
      <c r="AI82"/>
      <c r="AJ82"/>
      <c r="AK82"/>
      <c r="AL82"/>
      <c r="AM82"/>
      <c r="AN82"/>
      <c r="AO82"/>
      <c r="AP82"/>
      <c r="AQ82"/>
      <c r="AR82"/>
      <c r="AS82"/>
      <c r="AT82"/>
      <c r="AU82"/>
      <c r="AV82"/>
      <c r="AW82"/>
      <c r="AX82"/>
    </row>
    <row r="83" spans="1:50" ht="9" customHeight="1">
      <c r="A83" s="58"/>
      <c r="B83" s="58"/>
      <c r="C83" s="58"/>
      <c r="D83" s="58"/>
      <c r="E83" s="58"/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  <c r="U83" s="58"/>
      <c r="V83" s="58"/>
      <c r="W83" s="58"/>
      <c r="X83" s="58"/>
      <c r="AA83"/>
      <c r="AB83"/>
      <c r="AC83"/>
      <c r="AD83"/>
      <c r="AE83"/>
      <c r="AF83"/>
      <c r="AG83"/>
      <c r="AH83"/>
      <c r="AI83"/>
      <c r="AJ83"/>
      <c r="AK83"/>
      <c r="AL83"/>
      <c r="AM83"/>
      <c r="AN83"/>
      <c r="AO83"/>
      <c r="AP83"/>
      <c r="AQ83"/>
      <c r="AR83"/>
      <c r="AS83"/>
      <c r="AT83"/>
      <c r="AU83"/>
      <c r="AV83"/>
      <c r="AW83"/>
      <c r="AX83"/>
    </row>
    <row r="84" spans="1:50" ht="9" customHeight="1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  <c r="U84" s="58"/>
      <c r="V84" s="58"/>
      <c r="W84" s="58"/>
      <c r="X84" s="58"/>
      <c r="AA84"/>
      <c r="AB84"/>
      <c r="AC84"/>
      <c r="AD84"/>
      <c r="AE84"/>
      <c r="AF84"/>
      <c r="AG84"/>
      <c r="AH84"/>
      <c r="AI84"/>
      <c r="AJ84"/>
      <c r="AK84"/>
      <c r="AL84"/>
      <c r="AM84"/>
      <c r="AN84"/>
      <c r="AO84"/>
      <c r="AP84"/>
      <c r="AQ84"/>
      <c r="AR84"/>
      <c r="AS84"/>
      <c r="AT84"/>
      <c r="AU84"/>
      <c r="AV84"/>
      <c r="AW84"/>
      <c r="AX84"/>
    </row>
    <row r="85" spans="1:50" ht="9" customHeight="1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  <c r="T85" s="58"/>
      <c r="U85" s="58"/>
      <c r="V85" s="58"/>
      <c r="W85" s="58"/>
      <c r="X85" s="58"/>
      <c r="AA85"/>
      <c r="AB85"/>
      <c r="AC85"/>
      <c r="AD85"/>
      <c r="AE85"/>
      <c r="AF85"/>
      <c r="AG85"/>
      <c r="AH85"/>
      <c r="AI85"/>
      <c r="AJ85"/>
      <c r="AK85"/>
      <c r="AL85"/>
      <c r="AM85"/>
      <c r="AN85"/>
      <c r="AO85"/>
      <c r="AP85"/>
      <c r="AQ85"/>
      <c r="AR85"/>
      <c r="AS85"/>
      <c r="AT85"/>
      <c r="AU85"/>
      <c r="AV85"/>
      <c r="AW85"/>
      <c r="AX85"/>
    </row>
    <row r="86" spans="1:50" ht="9" customHeight="1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  <c r="T86" s="58"/>
      <c r="U86" s="58"/>
      <c r="V86" s="58"/>
      <c r="W86" s="58"/>
      <c r="X86" s="58"/>
      <c r="AA86"/>
      <c r="AB86"/>
      <c r="AC86"/>
      <c r="AD86"/>
      <c r="AE86"/>
      <c r="AF86"/>
      <c r="AG86"/>
      <c r="AH86"/>
      <c r="AI86"/>
      <c r="AJ86"/>
      <c r="AK86"/>
      <c r="AL86"/>
      <c r="AM86"/>
      <c r="AN86"/>
      <c r="AO86"/>
      <c r="AP86"/>
      <c r="AQ86"/>
      <c r="AR86"/>
      <c r="AS86"/>
      <c r="AT86"/>
      <c r="AU86"/>
      <c r="AV86"/>
      <c r="AW86"/>
      <c r="AX86"/>
    </row>
    <row r="87" spans="1:50" ht="9" customHeight="1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  <c r="T87" s="58"/>
      <c r="U87" s="58"/>
      <c r="V87" s="58"/>
      <c r="W87" s="58"/>
      <c r="X87" s="58"/>
      <c r="AA87"/>
      <c r="AB87"/>
      <c r="AC87"/>
      <c r="AD87"/>
      <c r="AE87"/>
      <c r="AF87"/>
      <c r="AG87"/>
      <c r="AH87"/>
      <c r="AI87"/>
      <c r="AJ87"/>
      <c r="AK87"/>
      <c r="AL87"/>
      <c r="AM87"/>
      <c r="AN87"/>
      <c r="AO87"/>
      <c r="AP87"/>
      <c r="AQ87"/>
      <c r="AR87"/>
      <c r="AS87"/>
      <c r="AT87"/>
      <c r="AU87"/>
      <c r="AV87"/>
      <c r="AW87"/>
      <c r="AX87"/>
    </row>
    <row r="88" spans="1:50" ht="9" customHeight="1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  <c r="T88" s="58"/>
      <c r="U88" s="58"/>
      <c r="V88" s="58"/>
      <c r="W88" s="58"/>
      <c r="X88" s="58"/>
      <c r="AA88"/>
      <c r="AB88"/>
      <c r="AC88"/>
      <c r="AD88"/>
      <c r="AE88"/>
      <c r="AF88"/>
      <c r="AG88"/>
      <c r="AH88"/>
      <c r="AI88"/>
      <c r="AJ88"/>
      <c r="AK88"/>
      <c r="AL88"/>
      <c r="AM88"/>
      <c r="AN88"/>
      <c r="AO88"/>
      <c r="AP88"/>
      <c r="AQ88"/>
      <c r="AR88"/>
      <c r="AS88"/>
      <c r="AT88"/>
      <c r="AU88"/>
      <c r="AV88"/>
      <c r="AW88"/>
      <c r="AX88"/>
    </row>
    <row r="89" spans="1:50" ht="9" customHeight="1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  <c r="T89" s="58"/>
      <c r="U89" s="58"/>
      <c r="V89" s="58"/>
      <c r="W89" s="58"/>
      <c r="X89" s="58"/>
      <c r="AA89"/>
      <c r="AB89"/>
      <c r="AC89"/>
      <c r="AD89"/>
      <c r="AE89"/>
      <c r="AF89"/>
      <c r="AG89"/>
      <c r="AH89"/>
      <c r="AI89"/>
      <c r="AJ89"/>
      <c r="AK89"/>
      <c r="AL89"/>
      <c r="AM89"/>
      <c r="AN89"/>
      <c r="AO89"/>
      <c r="AP89"/>
      <c r="AQ89"/>
      <c r="AR89"/>
      <c r="AS89"/>
      <c r="AT89"/>
      <c r="AU89"/>
      <c r="AV89"/>
      <c r="AW89"/>
      <c r="AX89"/>
    </row>
    <row r="90" spans="1:50" ht="9" customHeight="1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  <c r="T90" s="58"/>
      <c r="U90" s="58"/>
      <c r="V90" s="58"/>
      <c r="W90" s="58"/>
      <c r="X90" s="58"/>
      <c r="AA90"/>
      <c r="AB90"/>
      <c r="AC90"/>
      <c r="AD90"/>
      <c r="AE90"/>
      <c r="AF90"/>
      <c r="AG90"/>
      <c r="AH90"/>
      <c r="AI90"/>
      <c r="AJ90"/>
      <c r="AK90"/>
      <c r="AL90"/>
      <c r="AM90"/>
      <c r="AN90"/>
      <c r="AO90"/>
      <c r="AP90"/>
      <c r="AQ90"/>
      <c r="AR90"/>
      <c r="AS90"/>
      <c r="AT90"/>
      <c r="AU90"/>
      <c r="AV90"/>
      <c r="AW90"/>
      <c r="AX90"/>
    </row>
    <row r="91" spans="1:50" ht="9" customHeight="1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  <c r="T91" s="58"/>
      <c r="U91" s="58"/>
      <c r="V91" s="58"/>
      <c r="W91" s="58"/>
      <c r="X91" s="58"/>
      <c r="AA91"/>
      <c r="AB91"/>
      <c r="AC91"/>
      <c r="AD91"/>
      <c r="AE91"/>
      <c r="AF91"/>
      <c r="AG91"/>
      <c r="AH91"/>
      <c r="AI91"/>
      <c r="AJ91"/>
      <c r="AK91"/>
      <c r="AL91"/>
      <c r="AM91"/>
      <c r="AN91"/>
      <c r="AO91"/>
      <c r="AP91"/>
      <c r="AQ91"/>
      <c r="AR91"/>
      <c r="AS91"/>
      <c r="AT91"/>
      <c r="AU91"/>
      <c r="AV91"/>
      <c r="AW91"/>
      <c r="AX91"/>
    </row>
    <row r="92" spans="1:50" ht="9" customHeight="1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  <c r="T92" s="58"/>
      <c r="U92" s="58"/>
      <c r="V92" s="58"/>
      <c r="W92" s="58"/>
      <c r="X92" s="58"/>
      <c r="AA92"/>
      <c r="AB92"/>
      <c r="AC92"/>
      <c r="AD92"/>
      <c r="AE92"/>
      <c r="AF92"/>
      <c r="AG92"/>
      <c r="AH92"/>
      <c r="AI92"/>
      <c r="AJ92"/>
      <c r="AK92"/>
      <c r="AL92"/>
      <c r="AM92"/>
      <c r="AN92"/>
      <c r="AO92"/>
      <c r="AP92"/>
      <c r="AQ92"/>
      <c r="AR92"/>
      <c r="AS92"/>
      <c r="AT92"/>
      <c r="AU92"/>
      <c r="AV92"/>
      <c r="AW92"/>
      <c r="AX92"/>
    </row>
    <row r="93" spans="1:50" ht="9" customHeight="1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  <c r="T93" s="58"/>
      <c r="U93" s="58"/>
      <c r="V93" s="58"/>
      <c r="W93" s="58"/>
      <c r="X93" s="58"/>
      <c r="AA93"/>
      <c r="AB93"/>
      <c r="AC93"/>
      <c r="AD93"/>
      <c r="AE93"/>
      <c r="AF93"/>
      <c r="AG93"/>
      <c r="AH93"/>
      <c r="AI93"/>
      <c r="AJ93"/>
      <c r="AK93"/>
      <c r="AL93"/>
      <c r="AM93"/>
      <c r="AN93"/>
      <c r="AO93"/>
      <c r="AP93"/>
      <c r="AQ93"/>
      <c r="AR93"/>
      <c r="AS93"/>
      <c r="AT93"/>
      <c r="AU93"/>
      <c r="AV93"/>
      <c r="AW93"/>
      <c r="AX93"/>
    </row>
    <row r="94" spans="1:50" ht="9" customHeight="1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  <c r="T94" s="58"/>
      <c r="U94" s="58"/>
      <c r="V94" s="58"/>
      <c r="W94" s="58"/>
      <c r="X94" s="58"/>
      <c r="AA94"/>
      <c r="AB94"/>
      <c r="AC94"/>
      <c r="AD94"/>
      <c r="AE94"/>
      <c r="AF94"/>
      <c r="AG94"/>
      <c r="AH94"/>
      <c r="AI94"/>
      <c r="AJ94"/>
      <c r="AK94"/>
      <c r="AL94"/>
      <c r="AM94"/>
      <c r="AN94"/>
      <c r="AO94"/>
      <c r="AP94"/>
      <c r="AQ94"/>
      <c r="AR94"/>
      <c r="AS94"/>
      <c r="AT94"/>
      <c r="AU94"/>
      <c r="AV94"/>
      <c r="AW94"/>
      <c r="AX94"/>
    </row>
    <row r="95" spans="1:50" ht="9" customHeight="1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  <c r="T95" s="58"/>
      <c r="U95" s="58"/>
      <c r="V95" s="58"/>
      <c r="W95" s="58"/>
      <c r="X95" s="58"/>
      <c r="AA95"/>
      <c r="AB95"/>
      <c r="AC95"/>
      <c r="AD95"/>
      <c r="AE95"/>
      <c r="AF95"/>
      <c r="AG95"/>
      <c r="AH95"/>
      <c r="AI95"/>
      <c r="AJ95"/>
      <c r="AK95"/>
      <c r="AL95"/>
      <c r="AM95"/>
      <c r="AN95"/>
      <c r="AO95"/>
      <c r="AP95"/>
      <c r="AQ95"/>
      <c r="AR95"/>
      <c r="AS95"/>
      <c r="AT95"/>
      <c r="AU95"/>
      <c r="AV95"/>
      <c r="AW95"/>
      <c r="AX95"/>
    </row>
    <row r="96" spans="1:50" ht="9" customHeight="1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  <c r="T96" s="58"/>
      <c r="U96" s="58"/>
      <c r="V96" s="58"/>
      <c r="W96" s="58"/>
      <c r="X96" s="58"/>
      <c r="AA96"/>
      <c r="AB96"/>
      <c r="AC96"/>
      <c r="AD96"/>
      <c r="AE96"/>
      <c r="AF96"/>
      <c r="AG96"/>
      <c r="AH96"/>
      <c r="AI96"/>
      <c r="AJ96"/>
      <c r="AK96"/>
      <c r="AL96"/>
      <c r="AM96"/>
      <c r="AN96"/>
      <c r="AO96"/>
      <c r="AP96"/>
      <c r="AQ96"/>
      <c r="AR96"/>
      <c r="AS96"/>
      <c r="AT96"/>
      <c r="AU96"/>
      <c r="AV96"/>
      <c r="AW96"/>
      <c r="AX96"/>
    </row>
    <row r="97" spans="1:50" ht="9" customHeight="1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  <c r="T97" s="58"/>
      <c r="U97" s="58"/>
      <c r="V97" s="58"/>
      <c r="W97" s="58"/>
      <c r="X97" s="58"/>
      <c r="AA97"/>
      <c r="AB97"/>
      <c r="AC97"/>
      <c r="AD97"/>
      <c r="AE97"/>
      <c r="AF97"/>
      <c r="AG97"/>
      <c r="AH97"/>
      <c r="AI97"/>
      <c r="AJ97"/>
      <c r="AK97"/>
      <c r="AL97"/>
      <c r="AM97"/>
      <c r="AN97"/>
      <c r="AO97"/>
      <c r="AP97"/>
      <c r="AQ97"/>
      <c r="AR97"/>
      <c r="AS97"/>
      <c r="AT97"/>
      <c r="AU97"/>
      <c r="AV97"/>
      <c r="AW97"/>
      <c r="AX97"/>
    </row>
    <row r="98" spans="1:50" ht="9" customHeight="1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  <c r="T98" s="58"/>
      <c r="U98" s="58"/>
      <c r="V98" s="58"/>
      <c r="W98" s="58"/>
      <c r="X98" s="58"/>
      <c r="AA98"/>
      <c r="AB98"/>
      <c r="AC98"/>
      <c r="AD98"/>
      <c r="AE98"/>
      <c r="AF98"/>
      <c r="AG98"/>
      <c r="AH98"/>
      <c r="AI98"/>
      <c r="AJ98"/>
      <c r="AK98"/>
      <c r="AL98"/>
      <c r="AM98"/>
      <c r="AN98"/>
      <c r="AO98"/>
      <c r="AP98"/>
      <c r="AQ98"/>
      <c r="AR98"/>
      <c r="AS98"/>
      <c r="AT98"/>
      <c r="AU98"/>
      <c r="AV98"/>
      <c r="AW98"/>
      <c r="AX98"/>
    </row>
    <row r="99" spans="1:50" ht="9" customHeight="1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  <c r="T99" s="58"/>
      <c r="U99" s="58"/>
      <c r="V99" s="58"/>
      <c r="W99" s="58"/>
      <c r="X99" s="58"/>
      <c r="AA99"/>
      <c r="AB99"/>
      <c r="AC99"/>
      <c r="AD99"/>
      <c r="AE99"/>
      <c r="AF99"/>
      <c r="AG99"/>
      <c r="AH99"/>
      <c r="AI99"/>
      <c r="AJ99"/>
      <c r="AK99"/>
      <c r="AL99"/>
      <c r="AM99"/>
      <c r="AN99"/>
      <c r="AO99"/>
      <c r="AP99"/>
      <c r="AQ99"/>
      <c r="AR99"/>
      <c r="AS99"/>
      <c r="AT99"/>
      <c r="AU99"/>
      <c r="AV99"/>
      <c r="AW99"/>
      <c r="AX99"/>
    </row>
    <row r="100" spans="1:50" ht="9" customHeight="1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  <c r="T100" s="58"/>
      <c r="U100" s="58"/>
      <c r="V100" s="58"/>
      <c r="W100" s="58"/>
      <c r="X100" s="58"/>
      <c r="AA100"/>
      <c r="AB100"/>
      <c r="AC100"/>
      <c r="AD100"/>
      <c r="AE100"/>
      <c r="AF100"/>
      <c r="AG100"/>
      <c r="AH100"/>
      <c r="AI100"/>
      <c r="AJ100"/>
      <c r="AK100"/>
      <c r="AL100"/>
      <c r="AM100"/>
      <c r="AN100"/>
      <c r="AO100"/>
      <c r="AP100"/>
      <c r="AQ100"/>
      <c r="AR100"/>
      <c r="AS100"/>
      <c r="AT100"/>
      <c r="AU100"/>
      <c r="AV100"/>
      <c r="AW100"/>
      <c r="AX100"/>
    </row>
    <row r="101" spans="1:50" ht="9" customHeight="1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  <c r="T101" s="58"/>
      <c r="U101" s="58"/>
      <c r="V101" s="58"/>
      <c r="W101" s="58"/>
      <c r="X101" s="58"/>
      <c r="AA101"/>
      <c r="AB101"/>
      <c r="AC101"/>
      <c r="AD101"/>
      <c r="AE101"/>
      <c r="AF101"/>
      <c r="AG101"/>
      <c r="AH101"/>
      <c r="AI101"/>
      <c r="AJ101"/>
      <c r="AK101"/>
      <c r="AL101"/>
      <c r="AM101"/>
      <c r="AN101"/>
      <c r="AO101"/>
      <c r="AP101"/>
      <c r="AQ101"/>
      <c r="AR101"/>
      <c r="AS101"/>
      <c r="AT101"/>
      <c r="AU101"/>
      <c r="AV101"/>
      <c r="AW101"/>
      <c r="AX101"/>
    </row>
    <row r="102" spans="1:50" ht="9" customHeight="1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  <c r="T102" s="58"/>
      <c r="U102" s="58"/>
      <c r="V102" s="58"/>
      <c r="W102" s="58"/>
      <c r="X102" s="58"/>
      <c r="AA102"/>
      <c r="AB102"/>
      <c r="AC102"/>
      <c r="AD102"/>
      <c r="AE102"/>
      <c r="AF102"/>
      <c r="AG102"/>
      <c r="AH102"/>
      <c r="AI102"/>
      <c r="AJ102"/>
      <c r="AK102"/>
      <c r="AL102"/>
      <c r="AM102"/>
      <c r="AN102"/>
      <c r="AO102"/>
      <c r="AP102"/>
      <c r="AQ102"/>
      <c r="AR102"/>
      <c r="AS102"/>
      <c r="AT102"/>
      <c r="AU102"/>
      <c r="AV102"/>
      <c r="AW102"/>
      <c r="AX102"/>
    </row>
    <row r="103" spans="1:50" ht="9" customHeight="1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  <c r="T103" s="58"/>
      <c r="U103" s="58"/>
      <c r="V103" s="58"/>
      <c r="W103" s="58"/>
      <c r="X103" s="58"/>
      <c r="AA103"/>
      <c r="AB103"/>
      <c r="AC103"/>
      <c r="AD103"/>
      <c r="AE103"/>
      <c r="AF103"/>
      <c r="AG103"/>
      <c r="AH103"/>
      <c r="AI103"/>
      <c r="AJ103"/>
      <c r="AK103"/>
      <c r="AL103"/>
      <c r="AM103"/>
      <c r="AN103"/>
      <c r="AO103"/>
      <c r="AP103"/>
      <c r="AQ103"/>
      <c r="AR103"/>
      <c r="AS103"/>
      <c r="AT103"/>
      <c r="AU103"/>
      <c r="AV103"/>
      <c r="AW103"/>
      <c r="AX103"/>
    </row>
    <row r="104" spans="1:50" ht="9" customHeight="1">
      <c r="A104" s="58"/>
      <c r="B104" s="58"/>
      <c r="C104" s="58"/>
      <c r="D104" s="58"/>
      <c r="E104" s="58"/>
      <c r="F104" s="58"/>
      <c r="G104" s="58"/>
      <c r="H104" s="58"/>
      <c r="I104" s="58"/>
      <c r="J104" s="58"/>
      <c r="K104" s="58"/>
      <c r="L104" s="58"/>
      <c r="M104" s="58"/>
      <c r="N104" s="58"/>
      <c r="O104" s="58"/>
      <c r="P104" s="58"/>
      <c r="Q104" s="58"/>
      <c r="R104" s="58"/>
      <c r="S104" s="58"/>
      <c r="T104" s="58"/>
      <c r="U104" s="58"/>
      <c r="V104" s="58"/>
      <c r="W104" s="58"/>
      <c r="X104" s="58"/>
      <c r="AA104"/>
      <c r="AB104"/>
      <c r="AC104"/>
      <c r="AD104"/>
      <c r="AE104"/>
      <c r="AF104"/>
      <c r="AG104"/>
      <c r="AH104"/>
      <c r="AI104"/>
      <c r="AJ104"/>
      <c r="AK104"/>
      <c r="AL104"/>
      <c r="AM104"/>
      <c r="AN104"/>
      <c r="AO104"/>
      <c r="AP104"/>
      <c r="AQ104"/>
      <c r="AR104"/>
      <c r="AS104"/>
      <c r="AT104"/>
      <c r="AU104"/>
      <c r="AV104"/>
      <c r="AW104"/>
      <c r="AX104"/>
    </row>
    <row r="105" spans="1:50" ht="9" customHeight="1">
      <c r="A105" s="58"/>
      <c r="B105" s="58"/>
      <c r="C105" s="58"/>
      <c r="D105" s="58"/>
      <c r="E105" s="58"/>
      <c r="F105" s="58"/>
      <c r="G105" s="58"/>
      <c r="H105" s="58"/>
      <c r="I105" s="58"/>
      <c r="J105" s="58"/>
      <c r="K105" s="58"/>
      <c r="L105" s="58"/>
      <c r="M105" s="58"/>
      <c r="N105" s="58"/>
      <c r="O105" s="58"/>
      <c r="P105" s="58"/>
      <c r="Q105" s="58"/>
      <c r="R105" s="58"/>
      <c r="S105" s="58"/>
      <c r="T105" s="58"/>
      <c r="U105" s="58"/>
      <c r="V105" s="58"/>
      <c r="W105" s="58"/>
      <c r="X105" s="58"/>
      <c r="AA105"/>
      <c r="AB105"/>
      <c r="AC105"/>
      <c r="AD105"/>
      <c r="AE105"/>
      <c r="AF105"/>
      <c r="AG105"/>
      <c r="AH105"/>
      <c r="AI105"/>
      <c r="AJ105"/>
      <c r="AK105"/>
      <c r="AL105"/>
      <c r="AM105"/>
      <c r="AN105"/>
      <c r="AO105"/>
      <c r="AP105"/>
      <c r="AQ105"/>
      <c r="AR105"/>
      <c r="AS105"/>
      <c r="AT105"/>
      <c r="AU105"/>
      <c r="AV105"/>
      <c r="AW105"/>
      <c r="AX105"/>
    </row>
    <row r="106" spans="1:50" ht="9" customHeight="1">
      <c r="A106" s="58"/>
      <c r="B106" s="58"/>
      <c r="C106" s="58"/>
      <c r="D106" s="58"/>
      <c r="E106" s="58"/>
      <c r="F106" s="58"/>
      <c r="G106" s="58"/>
      <c r="H106" s="58"/>
      <c r="I106" s="58"/>
      <c r="J106" s="58"/>
      <c r="K106" s="58"/>
      <c r="L106" s="58"/>
      <c r="M106" s="58"/>
      <c r="N106" s="58"/>
      <c r="O106" s="58"/>
      <c r="P106" s="58"/>
      <c r="Q106" s="58"/>
      <c r="R106" s="58"/>
      <c r="S106" s="58"/>
      <c r="T106" s="58"/>
      <c r="U106" s="58"/>
      <c r="V106" s="58"/>
      <c r="W106" s="58"/>
      <c r="X106" s="58"/>
      <c r="AA106"/>
      <c r="AB106"/>
      <c r="AC106"/>
      <c r="AD106"/>
      <c r="AE106"/>
      <c r="AF106"/>
      <c r="AG106"/>
      <c r="AH106"/>
      <c r="AI106"/>
      <c r="AJ106"/>
      <c r="AK106"/>
      <c r="AL106"/>
      <c r="AM106"/>
      <c r="AN106"/>
      <c r="AO106"/>
      <c r="AP106"/>
      <c r="AQ106"/>
      <c r="AR106"/>
      <c r="AS106"/>
      <c r="AT106"/>
      <c r="AU106"/>
      <c r="AV106"/>
      <c r="AW106"/>
      <c r="AX106"/>
    </row>
    <row r="107" spans="1:50" ht="9" customHeight="1">
      <c r="A107" s="58"/>
      <c r="B107" s="58"/>
      <c r="C107" s="58"/>
      <c r="D107" s="58"/>
      <c r="E107" s="58"/>
      <c r="F107" s="58"/>
      <c r="G107" s="58"/>
      <c r="H107" s="58"/>
      <c r="I107" s="58"/>
      <c r="J107" s="58"/>
      <c r="K107" s="58"/>
      <c r="L107" s="58"/>
      <c r="M107" s="58"/>
      <c r="N107" s="58"/>
      <c r="O107" s="58"/>
      <c r="P107" s="58"/>
      <c r="Q107" s="58"/>
      <c r="R107" s="58"/>
      <c r="S107" s="58"/>
      <c r="T107" s="58"/>
      <c r="U107" s="58"/>
      <c r="V107" s="58"/>
      <c r="W107" s="58"/>
      <c r="X107" s="58"/>
      <c r="AA107"/>
      <c r="AB107"/>
      <c r="AC107"/>
      <c r="AD107"/>
      <c r="AE107"/>
      <c r="AF107"/>
      <c r="AG107"/>
      <c r="AH107"/>
      <c r="AI107"/>
      <c r="AJ107"/>
      <c r="AK107"/>
      <c r="AL107"/>
      <c r="AM107"/>
      <c r="AN107"/>
      <c r="AO107"/>
      <c r="AP107"/>
      <c r="AQ107"/>
      <c r="AR107"/>
      <c r="AS107"/>
      <c r="AT107"/>
      <c r="AU107"/>
      <c r="AV107"/>
      <c r="AW107"/>
      <c r="AX107"/>
    </row>
    <row r="108" spans="1:50" ht="9" customHeight="1">
      <c r="A108" s="58"/>
      <c r="B108" s="58"/>
      <c r="C108" s="58"/>
      <c r="D108" s="58"/>
      <c r="E108" s="58"/>
      <c r="F108" s="58"/>
      <c r="G108" s="58"/>
      <c r="H108" s="58"/>
      <c r="I108" s="58"/>
      <c r="J108" s="58"/>
      <c r="K108" s="58"/>
      <c r="L108" s="58"/>
      <c r="M108" s="58"/>
      <c r="N108" s="58"/>
      <c r="O108" s="58"/>
      <c r="P108" s="58"/>
      <c r="Q108" s="58"/>
      <c r="R108" s="58"/>
      <c r="S108" s="58"/>
      <c r="T108" s="58"/>
      <c r="U108" s="58"/>
      <c r="V108" s="58"/>
      <c r="W108" s="58"/>
      <c r="X108" s="58"/>
      <c r="AA108"/>
      <c r="AB108"/>
      <c r="AC108"/>
      <c r="AD108"/>
      <c r="AE108"/>
      <c r="AF108"/>
      <c r="AG108"/>
      <c r="AH108"/>
      <c r="AI108"/>
      <c r="AJ108"/>
      <c r="AK108"/>
      <c r="AL108"/>
      <c r="AM108"/>
      <c r="AN108"/>
      <c r="AO108"/>
      <c r="AP108"/>
      <c r="AQ108"/>
      <c r="AR108"/>
      <c r="AS108"/>
      <c r="AT108"/>
      <c r="AU108"/>
      <c r="AV108"/>
      <c r="AW108"/>
      <c r="AX108"/>
    </row>
    <row r="109" spans="1:50" ht="9" customHeight="1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  <c r="T109" s="58"/>
      <c r="U109" s="58"/>
      <c r="V109" s="58"/>
      <c r="W109" s="58"/>
      <c r="X109" s="58"/>
      <c r="AA109"/>
      <c r="AB109"/>
      <c r="AC109"/>
      <c r="AD109"/>
      <c r="AE109"/>
      <c r="AF109"/>
      <c r="AG109"/>
      <c r="AH109"/>
      <c r="AI109"/>
      <c r="AJ109"/>
      <c r="AK109"/>
      <c r="AL109"/>
      <c r="AM109"/>
      <c r="AN109"/>
      <c r="AO109"/>
      <c r="AP109"/>
      <c r="AQ109"/>
      <c r="AR109"/>
      <c r="AS109"/>
      <c r="AT109"/>
      <c r="AU109"/>
      <c r="AV109"/>
      <c r="AW109"/>
      <c r="AX109"/>
    </row>
    <row r="110" spans="1:50" ht="9" customHeight="1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  <c r="T110" s="58"/>
      <c r="U110" s="58"/>
      <c r="V110" s="58"/>
      <c r="W110" s="58"/>
      <c r="X110" s="58"/>
      <c r="AA110"/>
      <c r="AB110"/>
      <c r="AC110"/>
      <c r="AD110"/>
      <c r="AE110"/>
      <c r="AF110"/>
      <c r="AG110"/>
      <c r="AH110"/>
      <c r="AI110"/>
      <c r="AJ110"/>
      <c r="AK110"/>
      <c r="AL110"/>
      <c r="AM110"/>
      <c r="AN110"/>
      <c r="AO110"/>
      <c r="AP110"/>
      <c r="AQ110"/>
      <c r="AR110"/>
      <c r="AS110"/>
      <c r="AT110"/>
      <c r="AU110"/>
      <c r="AV110"/>
      <c r="AW110"/>
      <c r="AX110"/>
    </row>
    <row r="111" spans="1:50" ht="9" customHeight="1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  <c r="T111" s="58"/>
      <c r="U111" s="58"/>
      <c r="V111" s="58"/>
      <c r="W111" s="58"/>
      <c r="X111" s="58"/>
      <c r="AA111"/>
      <c r="AB111"/>
      <c r="AC111"/>
      <c r="AD111"/>
      <c r="AE111"/>
      <c r="AF111"/>
      <c r="AG111"/>
      <c r="AH111"/>
      <c r="AI111"/>
      <c r="AJ111"/>
      <c r="AK111"/>
      <c r="AL111"/>
      <c r="AM111"/>
      <c r="AN111"/>
      <c r="AO111"/>
      <c r="AP111"/>
      <c r="AQ111"/>
      <c r="AR111"/>
      <c r="AS111"/>
      <c r="AT111"/>
      <c r="AU111"/>
      <c r="AV111"/>
      <c r="AW111"/>
      <c r="AX111"/>
    </row>
    <row r="112" spans="1:50" ht="9" customHeight="1">
      <c r="A112" s="58"/>
      <c r="B112" s="58"/>
      <c r="C112" s="58"/>
      <c r="D112" s="58"/>
      <c r="E112" s="58"/>
      <c r="F112" s="58"/>
      <c r="G112" s="58"/>
      <c r="H112" s="58"/>
      <c r="I112" s="58"/>
      <c r="J112" s="58"/>
      <c r="K112" s="58"/>
      <c r="L112" s="58"/>
      <c r="M112" s="58"/>
      <c r="N112" s="58"/>
      <c r="O112" s="58"/>
      <c r="P112" s="58"/>
      <c r="Q112" s="58"/>
      <c r="R112" s="58"/>
      <c r="S112" s="58"/>
      <c r="T112" s="58"/>
      <c r="U112" s="58"/>
      <c r="V112" s="58"/>
      <c r="W112" s="58"/>
      <c r="X112" s="58"/>
      <c r="AA112"/>
      <c r="AB112"/>
      <c r="AC112"/>
      <c r="AD112"/>
      <c r="AE112"/>
      <c r="AF112"/>
      <c r="AG112"/>
      <c r="AH112"/>
      <c r="AI112"/>
      <c r="AJ112"/>
      <c r="AK112"/>
      <c r="AL112"/>
      <c r="AM112"/>
      <c r="AN112"/>
      <c r="AO112"/>
      <c r="AP112"/>
      <c r="AQ112"/>
      <c r="AR112"/>
      <c r="AS112"/>
      <c r="AT112"/>
      <c r="AU112"/>
      <c r="AV112"/>
      <c r="AW112"/>
      <c r="AX112"/>
    </row>
    <row r="113" spans="1:50" ht="9" customHeight="1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  <c r="T113" s="58"/>
      <c r="U113" s="58"/>
      <c r="V113" s="58"/>
      <c r="W113" s="58"/>
      <c r="X113" s="58"/>
      <c r="AA113"/>
      <c r="AB113"/>
      <c r="AC113"/>
      <c r="AD113"/>
      <c r="AE113"/>
      <c r="AF113"/>
      <c r="AG113"/>
      <c r="AH113"/>
      <c r="AI113"/>
      <c r="AJ113"/>
      <c r="AK113"/>
      <c r="AL113"/>
      <c r="AM113"/>
      <c r="AN113"/>
      <c r="AO113"/>
      <c r="AP113"/>
      <c r="AQ113"/>
      <c r="AR113"/>
      <c r="AS113"/>
      <c r="AT113"/>
      <c r="AU113"/>
      <c r="AV113"/>
      <c r="AW113"/>
      <c r="AX113"/>
    </row>
    <row r="114" spans="1:50" ht="9" customHeight="1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  <c r="T114" s="58"/>
      <c r="U114" s="58"/>
      <c r="V114" s="58"/>
      <c r="W114" s="58"/>
      <c r="X114" s="58"/>
      <c r="AA114"/>
      <c r="AB114"/>
      <c r="AC114"/>
      <c r="AD114"/>
      <c r="AE114"/>
      <c r="AF114"/>
      <c r="AG114"/>
      <c r="AH114"/>
      <c r="AI114"/>
      <c r="AJ114"/>
      <c r="AK114"/>
      <c r="AL114"/>
      <c r="AM114"/>
      <c r="AN114"/>
      <c r="AO114"/>
      <c r="AP114"/>
      <c r="AQ114"/>
      <c r="AR114"/>
      <c r="AS114"/>
      <c r="AT114"/>
      <c r="AU114"/>
      <c r="AV114"/>
      <c r="AW114"/>
      <c r="AX114"/>
    </row>
    <row r="115" spans="1:50" ht="9" customHeight="1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  <c r="T115" s="58"/>
      <c r="U115" s="58"/>
      <c r="V115" s="58"/>
      <c r="W115" s="58"/>
      <c r="X115" s="58"/>
      <c r="AA115"/>
      <c r="AB115"/>
      <c r="AC115"/>
      <c r="AD115"/>
      <c r="AE115"/>
      <c r="AF115"/>
      <c r="AG115"/>
      <c r="AH115"/>
      <c r="AI115"/>
      <c r="AJ115"/>
      <c r="AK115"/>
      <c r="AL115"/>
      <c r="AM115"/>
      <c r="AN115"/>
      <c r="AO115"/>
      <c r="AP115"/>
      <c r="AQ115"/>
      <c r="AR115"/>
      <c r="AS115"/>
      <c r="AT115"/>
      <c r="AU115"/>
      <c r="AV115"/>
      <c r="AW115"/>
      <c r="AX115"/>
    </row>
    <row r="116" spans="1:50" ht="9" customHeight="1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  <c r="T116" s="58"/>
      <c r="U116" s="58"/>
      <c r="V116" s="58"/>
      <c r="W116" s="58"/>
      <c r="X116" s="58"/>
      <c r="AA116"/>
      <c r="AB116"/>
      <c r="AC116"/>
      <c r="AD116"/>
      <c r="AE116"/>
      <c r="AF116"/>
      <c r="AG116"/>
      <c r="AH116"/>
      <c r="AI116"/>
      <c r="AJ116"/>
      <c r="AK116"/>
      <c r="AL116"/>
      <c r="AM116"/>
      <c r="AN116"/>
      <c r="AO116"/>
      <c r="AP116"/>
      <c r="AQ116"/>
      <c r="AR116"/>
      <c r="AS116"/>
      <c r="AT116"/>
      <c r="AU116"/>
      <c r="AV116"/>
      <c r="AW116"/>
      <c r="AX116"/>
    </row>
    <row r="117" spans="1:50" ht="9" customHeight="1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  <c r="T117" s="58"/>
      <c r="U117" s="58"/>
      <c r="V117" s="58"/>
      <c r="W117" s="58"/>
      <c r="X117" s="58"/>
      <c r="AA117"/>
      <c r="AB117"/>
      <c r="AC117"/>
      <c r="AD117"/>
      <c r="AE117"/>
      <c r="AF117"/>
      <c r="AG117"/>
      <c r="AH117"/>
      <c r="AI117"/>
      <c r="AJ117"/>
      <c r="AK117"/>
      <c r="AL117"/>
      <c r="AM117"/>
      <c r="AN117"/>
      <c r="AO117"/>
      <c r="AP117"/>
      <c r="AQ117"/>
      <c r="AR117"/>
      <c r="AS117"/>
      <c r="AT117"/>
      <c r="AU117"/>
      <c r="AV117"/>
      <c r="AW117"/>
      <c r="AX117"/>
    </row>
    <row r="118" spans="1:50" ht="9" customHeight="1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  <c r="T118" s="58"/>
      <c r="U118" s="58"/>
      <c r="V118" s="58"/>
      <c r="W118" s="58"/>
      <c r="X118" s="58"/>
      <c r="AA118"/>
      <c r="AB118"/>
      <c r="AC118"/>
      <c r="AD118"/>
      <c r="AE118"/>
      <c r="AF118"/>
      <c r="AG118"/>
      <c r="AH118"/>
      <c r="AI118"/>
      <c r="AJ118"/>
      <c r="AK118"/>
      <c r="AL118"/>
      <c r="AM118"/>
      <c r="AN118"/>
      <c r="AO118"/>
      <c r="AP118"/>
      <c r="AQ118"/>
      <c r="AR118"/>
      <c r="AS118"/>
      <c r="AT118"/>
      <c r="AU118"/>
      <c r="AV118"/>
      <c r="AW118"/>
      <c r="AX118"/>
    </row>
    <row r="119" spans="1:50" ht="9" customHeight="1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  <c r="T119" s="58"/>
      <c r="U119" s="58"/>
      <c r="V119" s="58"/>
      <c r="W119" s="58"/>
      <c r="X119" s="58"/>
      <c r="AA119"/>
      <c r="AB119"/>
      <c r="AC119"/>
      <c r="AD119"/>
      <c r="AE119"/>
      <c r="AF119"/>
      <c r="AG119"/>
      <c r="AH119"/>
      <c r="AI119"/>
      <c r="AJ119"/>
      <c r="AK119"/>
      <c r="AL119"/>
      <c r="AM119"/>
      <c r="AN119"/>
      <c r="AO119"/>
      <c r="AP119"/>
      <c r="AQ119"/>
      <c r="AR119"/>
      <c r="AS119"/>
      <c r="AT119"/>
      <c r="AU119"/>
      <c r="AV119"/>
      <c r="AW119"/>
      <c r="AX119"/>
    </row>
    <row r="120" spans="1:50" ht="9" customHeight="1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  <c r="T120" s="58"/>
      <c r="U120" s="58"/>
      <c r="V120" s="58"/>
      <c r="W120" s="58"/>
      <c r="X120" s="58"/>
      <c r="AA120"/>
      <c r="AB120"/>
      <c r="AC120"/>
      <c r="AD120"/>
      <c r="AE120"/>
      <c r="AF120"/>
      <c r="AG120"/>
      <c r="AH120"/>
      <c r="AI120"/>
      <c r="AJ120"/>
      <c r="AK120"/>
      <c r="AL120"/>
      <c r="AM120"/>
      <c r="AN120"/>
      <c r="AO120"/>
      <c r="AP120"/>
      <c r="AQ120"/>
      <c r="AR120"/>
      <c r="AS120"/>
      <c r="AT120"/>
      <c r="AU120"/>
      <c r="AV120"/>
      <c r="AW120"/>
      <c r="AX120"/>
    </row>
    <row r="121" spans="1:50" ht="9" customHeight="1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  <c r="T121" s="58"/>
      <c r="U121" s="58"/>
      <c r="V121" s="58"/>
      <c r="W121" s="58"/>
      <c r="X121" s="58"/>
      <c r="AA121"/>
      <c r="AB121"/>
      <c r="AC121"/>
      <c r="AD121"/>
      <c r="AE121"/>
      <c r="AF121"/>
      <c r="AG121"/>
      <c r="AH121"/>
      <c r="AI121"/>
      <c r="AJ121"/>
      <c r="AK121"/>
      <c r="AL121"/>
      <c r="AM121"/>
      <c r="AN121"/>
      <c r="AO121"/>
      <c r="AP121"/>
      <c r="AQ121"/>
      <c r="AR121"/>
      <c r="AS121"/>
      <c r="AT121"/>
      <c r="AU121"/>
      <c r="AV121"/>
      <c r="AW121"/>
      <c r="AX121"/>
    </row>
    <row r="122" spans="1:50" ht="9" customHeight="1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  <c r="T122" s="58"/>
      <c r="U122" s="58"/>
      <c r="V122" s="58"/>
      <c r="W122" s="58"/>
      <c r="X122" s="58"/>
      <c r="AA122"/>
      <c r="AB122"/>
      <c r="AC122"/>
      <c r="AD122"/>
      <c r="AE122"/>
      <c r="AF122"/>
      <c r="AG122"/>
      <c r="AH122"/>
      <c r="AI122"/>
      <c r="AJ122"/>
      <c r="AK122"/>
      <c r="AL122"/>
      <c r="AM122"/>
      <c r="AN122"/>
      <c r="AO122"/>
      <c r="AP122"/>
      <c r="AQ122"/>
      <c r="AR122"/>
      <c r="AS122"/>
      <c r="AT122"/>
      <c r="AU122"/>
      <c r="AV122"/>
      <c r="AW122"/>
      <c r="AX122"/>
    </row>
    <row r="123" spans="1:50" ht="9" customHeight="1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  <c r="T123" s="58"/>
      <c r="U123" s="58"/>
      <c r="V123" s="58"/>
      <c r="W123" s="58"/>
      <c r="X123" s="58"/>
      <c r="AA123"/>
      <c r="AB123"/>
      <c r="AC123"/>
      <c r="AD123"/>
      <c r="AE123"/>
      <c r="AF123"/>
      <c r="AG123"/>
      <c r="AH123"/>
      <c r="AI123"/>
      <c r="AJ123"/>
      <c r="AK123"/>
      <c r="AL123"/>
      <c r="AM123"/>
      <c r="AN123"/>
      <c r="AO123"/>
      <c r="AP123"/>
      <c r="AQ123"/>
      <c r="AR123"/>
      <c r="AS123"/>
      <c r="AT123"/>
      <c r="AU123"/>
      <c r="AV123"/>
      <c r="AW123"/>
      <c r="AX123"/>
    </row>
    <row r="124" spans="1:50" ht="9" customHeight="1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  <c r="T124" s="58"/>
      <c r="U124" s="58"/>
      <c r="V124" s="58"/>
      <c r="W124" s="58"/>
      <c r="X124" s="58"/>
      <c r="AA124"/>
      <c r="AB124"/>
      <c r="AC124"/>
      <c r="AD124"/>
      <c r="AE124"/>
      <c r="AF124"/>
      <c r="AG124"/>
      <c r="AH124"/>
      <c r="AI124"/>
      <c r="AJ124"/>
      <c r="AK124"/>
      <c r="AL124"/>
      <c r="AM124"/>
      <c r="AN124"/>
      <c r="AO124"/>
      <c r="AP124"/>
      <c r="AQ124"/>
      <c r="AR124"/>
      <c r="AS124"/>
      <c r="AT124"/>
      <c r="AU124"/>
      <c r="AV124"/>
      <c r="AW124"/>
      <c r="AX124"/>
    </row>
    <row r="125" spans="1:50" ht="9" customHeight="1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  <c r="T125" s="58"/>
      <c r="U125" s="58"/>
      <c r="V125" s="58"/>
      <c r="W125" s="58"/>
      <c r="X125" s="58"/>
      <c r="AA125"/>
      <c r="AB125"/>
      <c r="AC125"/>
      <c r="AD125"/>
      <c r="AE125"/>
      <c r="AF125"/>
      <c r="AG125"/>
      <c r="AH125"/>
      <c r="AI125"/>
      <c r="AJ125"/>
      <c r="AK125"/>
      <c r="AL125"/>
      <c r="AM125"/>
      <c r="AN125"/>
      <c r="AO125"/>
      <c r="AP125"/>
      <c r="AQ125"/>
      <c r="AR125"/>
      <c r="AS125"/>
      <c r="AT125"/>
      <c r="AU125"/>
      <c r="AV125"/>
      <c r="AW125"/>
      <c r="AX125"/>
    </row>
    <row r="126" spans="1:50" ht="9" customHeight="1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  <c r="T126" s="58"/>
      <c r="U126" s="58"/>
      <c r="V126" s="58"/>
      <c r="W126" s="58"/>
      <c r="X126" s="58"/>
      <c r="AA126"/>
      <c r="AB126"/>
      <c r="AC126"/>
      <c r="AD126"/>
      <c r="AE126"/>
      <c r="AF126"/>
      <c r="AG126"/>
      <c r="AH126"/>
      <c r="AI126"/>
      <c r="AJ126"/>
      <c r="AK126"/>
      <c r="AL126"/>
      <c r="AM126"/>
      <c r="AN126"/>
      <c r="AO126"/>
      <c r="AP126"/>
      <c r="AQ126"/>
      <c r="AR126"/>
      <c r="AS126"/>
      <c r="AT126"/>
      <c r="AU126"/>
      <c r="AV126"/>
      <c r="AW126"/>
      <c r="AX126"/>
    </row>
    <row r="127" spans="1:50" ht="9" customHeight="1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  <c r="T127" s="58"/>
      <c r="U127" s="58"/>
      <c r="V127" s="58"/>
      <c r="W127" s="58"/>
      <c r="X127" s="58"/>
      <c r="AA127"/>
      <c r="AB127"/>
      <c r="AC127"/>
      <c r="AD127"/>
      <c r="AE127"/>
      <c r="AF127"/>
      <c r="AG127"/>
      <c r="AH127"/>
      <c r="AI127"/>
      <c r="AJ127"/>
      <c r="AK127"/>
      <c r="AL127"/>
      <c r="AM127"/>
      <c r="AN127"/>
      <c r="AO127"/>
      <c r="AP127"/>
      <c r="AQ127"/>
      <c r="AR127"/>
      <c r="AS127"/>
      <c r="AT127"/>
      <c r="AU127"/>
      <c r="AV127"/>
      <c r="AW127"/>
      <c r="AX127"/>
    </row>
    <row r="128" spans="1:50" ht="9" customHeight="1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  <c r="T128" s="58"/>
      <c r="U128" s="58"/>
      <c r="V128" s="58"/>
      <c r="W128" s="58"/>
      <c r="X128" s="58"/>
      <c r="AA128"/>
      <c r="AB128"/>
      <c r="AC128"/>
      <c r="AD128"/>
      <c r="AE128"/>
      <c r="AF128"/>
      <c r="AG128"/>
      <c r="AH128"/>
      <c r="AI128"/>
      <c r="AJ128"/>
      <c r="AK128"/>
      <c r="AL128"/>
      <c r="AM128"/>
      <c r="AN128"/>
      <c r="AO128"/>
      <c r="AP128"/>
      <c r="AQ128"/>
      <c r="AR128"/>
      <c r="AS128"/>
      <c r="AT128"/>
      <c r="AU128"/>
      <c r="AV128"/>
      <c r="AW128"/>
      <c r="AX128"/>
    </row>
    <row r="129" spans="1:50" ht="9" customHeight="1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  <c r="T129" s="58"/>
      <c r="U129" s="58"/>
      <c r="V129" s="58"/>
      <c r="W129" s="58"/>
      <c r="X129" s="58"/>
      <c r="AA129"/>
      <c r="AB129"/>
      <c r="AC129"/>
      <c r="AD129"/>
      <c r="AE129"/>
      <c r="AF129"/>
      <c r="AG129"/>
      <c r="AH129"/>
      <c r="AI129"/>
      <c r="AJ129"/>
      <c r="AK129"/>
      <c r="AL129"/>
      <c r="AM129"/>
      <c r="AN129"/>
      <c r="AO129"/>
      <c r="AP129"/>
      <c r="AQ129"/>
      <c r="AR129"/>
      <c r="AS129"/>
      <c r="AT129"/>
      <c r="AU129"/>
      <c r="AV129"/>
      <c r="AW129"/>
      <c r="AX129"/>
    </row>
    <row r="130" spans="1:50" ht="9" customHeight="1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  <c r="T130" s="58"/>
      <c r="U130" s="58"/>
      <c r="V130" s="58"/>
      <c r="W130" s="58"/>
      <c r="X130" s="58"/>
      <c r="AA130"/>
      <c r="AB130"/>
      <c r="AC130"/>
      <c r="AD130"/>
      <c r="AE130"/>
      <c r="AF130"/>
      <c r="AG130"/>
      <c r="AH130"/>
      <c r="AI130"/>
      <c r="AJ130"/>
      <c r="AK130"/>
      <c r="AL130"/>
      <c r="AM130"/>
      <c r="AN130"/>
      <c r="AO130"/>
      <c r="AP130"/>
      <c r="AQ130"/>
      <c r="AR130"/>
      <c r="AS130"/>
      <c r="AT130"/>
      <c r="AU130"/>
      <c r="AV130"/>
      <c r="AW130"/>
      <c r="AX130"/>
    </row>
    <row r="131" spans="1:50" ht="9" customHeight="1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  <c r="T131" s="58"/>
      <c r="U131" s="58"/>
      <c r="V131" s="58"/>
      <c r="W131" s="58"/>
      <c r="X131" s="58"/>
      <c r="AA131"/>
      <c r="AB131"/>
      <c r="AC131"/>
      <c r="AD131"/>
      <c r="AE131"/>
      <c r="AF131"/>
      <c r="AG131"/>
      <c r="AH131"/>
      <c r="AI131"/>
      <c r="AJ131"/>
      <c r="AK131"/>
      <c r="AL131"/>
      <c r="AM131"/>
      <c r="AN131"/>
      <c r="AO131"/>
      <c r="AP131"/>
      <c r="AQ131"/>
      <c r="AR131"/>
      <c r="AS131"/>
      <c r="AT131"/>
      <c r="AU131"/>
      <c r="AV131"/>
      <c r="AW131"/>
      <c r="AX131"/>
    </row>
    <row r="132" spans="1:50" ht="9" customHeight="1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  <c r="T132" s="58"/>
      <c r="U132" s="58"/>
      <c r="V132" s="58"/>
      <c r="W132" s="58"/>
      <c r="X132" s="58"/>
      <c r="AA132"/>
      <c r="AB132"/>
      <c r="AC132"/>
      <c r="AD132"/>
      <c r="AE132"/>
      <c r="AF132"/>
      <c r="AG132"/>
      <c r="AH132"/>
      <c r="AI132"/>
      <c r="AJ132"/>
      <c r="AK132"/>
      <c r="AL132"/>
      <c r="AM132"/>
      <c r="AN132"/>
      <c r="AO132"/>
      <c r="AP132"/>
      <c r="AQ132"/>
      <c r="AR132"/>
      <c r="AS132"/>
      <c r="AT132"/>
      <c r="AU132"/>
      <c r="AV132"/>
      <c r="AW132"/>
      <c r="AX132"/>
    </row>
    <row r="133" spans="1:50" ht="9" customHeight="1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  <c r="T133" s="58"/>
      <c r="U133" s="58"/>
      <c r="V133" s="58"/>
      <c r="W133" s="58"/>
      <c r="X133" s="58"/>
      <c r="AA133"/>
      <c r="AB133"/>
      <c r="AC133"/>
      <c r="AD133"/>
      <c r="AE133"/>
      <c r="AF133"/>
      <c r="AG133"/>
      <c r="AH133"/>
      <c r="AI133"/>
      <c r="AJ133"/>
      <c r="AK133"/>
      <c r="AL133"/>
      <c r="AM133"/>
      <c r="AN133"/>
      <c r="AO133"/>
      <c r="AP133"/>
      <c r="AQ133"/>
      <c r="AR133"/>
      <c r="AS133"/>
      <c r="AT133"/>
      <c r="AU133"/>
      <c r="AV133"/>
      <c r="AW133"/>
      <c r="AX133"/>
    </row>
    <row r="134" spans="1:50" ht="9" customHeight="1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  <c r="T134" s="58"/>
      <c r="U134" s="58"/>
      <c r="V134" s="58"/>
      <c r="W134" s="58"/>
      <c r="X134" s="58"/>
      <c r="AA134"/>
      <c r="AB134"/>
      <c r="AC134"/>
      <c r="AD134"/>
      <c r="AE134"/>
      <c r="AF134"/>
      <c r="AG134"/>
      <c r="AH134"/>
      <c r="AI134"/>
      <c r="AJ134"/>
      <c r="AK134"/>
      <c r="AL134"/>
      <c r="AM134"/>
      <c r="AN134"/>
      <c r="AO134"/>
      <c r="AP134"/>
      <c r="AQ134"/>
      <c r="AR134"/>
      <c r="AS134"/>
      <c r="AT134"/>
      <c r="AU134"/>
      <c r="AV134"/>
      <c r="AW134"/>
      <c r="AX134"/>
    </row>
    <row r="135" spans="1:50" ht="9" customHeight="1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  <c r="T135" s="58"/>
      <c r="U135" s="58"/>
      <c r="V135" s="58"/>
      <c r="W135" s="58"/>
      <c r="X135" s="58"/>
      <c r="AA135"/>
      <c r="AB135"/>
      <c r="AC135"/>
      <c r="AD135"/>
      <c r="AE135"/>
      <c r="AF135"/>
      <c r="AG135"/>
      <c r="AH135"/>
      <c r="AI135"/>
      <c r="AJ135"/>
      <c r="AK135"/>
      <c r="AL135"/>
      <c r="AM135"/>
      <c r="AN135"/>
      <c r="AO135"/>
      <c r="AP135"/>
      <c r="AQ135"/>
      <c r="AR135"/>
      <c r="AS135"/>
      <c r="AT135"/>
      <c r="AU135"/>
      <c r="AV135"/>
      <c r="AW135"/>
      <c r="AX135"/>
    </row>
    <row r="136" spans="1:50" ht="9" customHeight="1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  <c r="T136" s="58"/>
      <c r="U136" s="58"/>
      <c r="V136" s="58"/>
      <c r="W136" s="58"/>
      <c r="X136" s="58"/>
      <c r="AA136"/>
      <c r="AB136"/>
      <c r="AC136"/>
      <c r="AD136"/>
      <c r="AE136"/>
      <c r="AF136"/>
      <c r="AG136"/>
      <c r="AH136"/>
      <c r="AI136"/>
      <c r="AJ136"/>
      <c r="AK136"/>
      <c r="AL136"/>
      <c r="AM136"/>
      <c r="AN136"/>
      <c r="AO136"/>
      <c r="AP136"/>
      <c r="AQ136"/>
      <c r="AR136"/>
      <c r="AS136"/>
      <c r="AT136"/>
      <c r="AU136"/>
      <c r="AV136"/>
      <c r="AW136"/>
      <c r="AX136"/>
    </row>
    <row r="137" spans="1:50" ht="9" customHeight="1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  <c r="T137" s="58"/>
      <c r="U137" s="58"/>
      <c r="V137" s="58"/>
      <c r="W137" s="58"/>
      <c r="X137" s="58"/>
      <c r="AA137"/>
      <c r="AB137"/>
      <c r="AC137"/>
      <c r="AD137"/>
      <c r="AE137"/>
      <c r="AF137"/>
      <c r="AG137"/>
      <c r="AH137"/>
      <c r="AI137"/>
      <c r="AJ137"/>
      <c r="AK137"/>
      <c r="AL137"/>
      <c r="AM137"/>
      <c r="AN137"/>
      <c r="AO137"/>
      <c r="AP137"/>
      <c r="AQ137"/>
      <c r="AR137"/>
      <c r="AS137"/>
      <c r="AT137"/>
      <c r="AU137"/>
      <c r="AV137"/>
      <c r="AW137"/>
      <c r="AX137"/>
    </row>
    <row r="138" spans="1:50" ht="9" customHeight="1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  <c r="T138" s="58"/>
      <c r="U138" s="58"/>
      <c r="V138" s="58"/>
      <c r="W138" s="58"/>
      <c r="X138" s="58"/>
      <c r="AA138"/>
      <c r="AB138"/>
      <c r="AC138"/>
      <c r="AD138"/>
      <c r="AE138"/>
      <c r="AF138"/>
      <c r="AG138"/>
      <c r="AH138"/>
      <c r="AI138"/>
      <c r="AJ138"/>
      <c r="AK138"/>
      <c r="AL138"/>
      <c r="AM138"/>
      <c r="AN138"/>
      <c r="AO138"/>
      <c r="AP138"/>
      <c r="AQ138"/>
      <c r="AR138"/>
      <c r="AS138"/>
      <c r="AT138"/>
      <c r="AU138"/>
      <c r="AV138"/>
      <c r="AW138"/>
      <c r="AX138"/>
    </row>
    <row r="139" spans="1:50" ht="9" customHeight="1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  <c r="T139" s="58"/>
      <c r="U139" s="58"/>
      <c r="V139" s="58"/>
      <c r="W139" s="58"/>
      <c r="X139" s="58"/>
      <c r="AA139"/>
      <c r="AB139"/>
      <c r="AC139"/>
      <c r="AD139"/>
      <c r="AE139"/>
      <c r="AF139"/>
      <c r="AG139"/>
      <c r="AH139"/>
      <c r="AI139"/>
      <c r="AJ139"/>
      <c r="AK139"/>
      <c r="AL139"/>
      <c r="AM139"/>
      <c r="AN139"/>
      <c r="AO139"/>
      <c r="AP139"/>
      <c r="AQ139"/>
      <c r="AR139"/>
      <c r="AS139"/>
      <c r="AT139"/>
      <c r="AU139"/>
      <c r="AV139"/>
      <c r="AW139"/>
      <c r="AX139"/>
    </row>
    <row r="140" spans="1:50" ht="9" customHeight="1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  <c r="T140" s="58"/>
      <c r="U140" s="58"/>
      <c r="V140" s="58"/>
      <c r="W140" s="58"/>
      <c r="X140" s="58"/>
      <c r="AA140"/>
      <c r="AB140"/>
      <c r="AC140"/>
      <c r="AD140"/>
      <c r="AE140"/>
      <c r="AF140"/>
      <c r="AG140"/>
      <c r="AH140"/>
      <c r="AI140"/>
      <c r="AJ140"/>
      <c r="AK140"/>
      <c r="AL140"/>
      <c r="AM140"/>
      <c r="AN140"/>
      <c r="AO140"/>
      <c r="AP140"/>
      <c r="AQ140"/>
      <c r="AR140"/>
      <c r="AS140"/>
      <c r="AT140"/>
      <c r="AU140"/>
      <c r="AV140"/>
      <c r="AW140"/>
      <c r="AX140"/>
    </row>
    <row r="141" spans="1:50" ht="9" customHeight="1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  <c r="T141" s="58"/>
      <c r="U141" s="58"/>
      <c r="V141" s="58"/>
      <c r="W141" s="58"/>
      <c r="X141" s="58"/>
      <c r="AA141"/>
      <c r="AB141"/>
      <c r="AC141"/>
      <c r="AD141"/>
      <c r="AE141"/>
      <c r="AF141"/>
      <c r="AG141"/>
      <c r="AH141"/>
      <c r="AI141"/>
      <c r="AJ141"/>
      <c r="AK141"/>
      <c r="AL141"/>
      <c r="AM141"/>
      <c r="AN141"/>
      <c r="AO141"/>
      <c r="AP141"/>
      <c r="AQ141"/>
      <c r="AR141"/>
      <c r="AS141"/>
      <c r="AT141"/>
      <c r="AU141"/>
      <c r="AV141"/>
      <c r="AW141"/>
      <c r="AX141"/>
    </row>
    <row r="142" spans="1:50" ht="9" customHeight="1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  <c r="T142" s="58"/>
      <c r="U142" s="58"/>
      <c r="V142" s="58"/>
      <c r="W142" s="58"/>
      <c r="X142" s="58"/>
      <c r="AA142"/>
      <c r="AB142"/>
      <c r="AC142"/>
      <c r="AD142"/>
      <c r="AE142"/>
      <c r="AF142"/>
      <c r="AG142"/>
      <c r="AH142"/>
      <c r="AI142"/>
      <c r="AJ142"/>
      <c r="AK142"/>
      <c r="AL142"/>
      <c r="AM142"/>
      <c r="AN142"/>
      <c r="AO142"/>
      <c r="AP142"/>
      <c r="AQ142"/>
      <c r="AR142"/>
      <c r="AS142"/>
      <c r="AT142"/>
      <c r="AU142"/>
      <c r="AV142"/>
      <c r="AW142"/>
      <c r="AX142"/>
    </row>
    <row r="143" spans="1:50" ht="9" customHeight="1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  <c r="T143" s="58"/>
      <c r="U143" s="58"/>
      <c r="V143" s="58"/>
      <c r="W143" s="58"/>
      <c r="X143" s="58"/>
      <c r="AA143"/>
      <c r="AB143"/>
      <c r="AC143"/>
      <c r="AD143"/>
      <c r="AE143"/>
      <c r="AF143"/>
      <c r="AG143"/>
      <c r="AH143"/>
      <c r="AI143"/>
      <c r="AJ143"/>
      <c r="AK143"/>
      <c r="AL143"/>
      <c r="AM143"/>
      <c r="AN143"/>
      <c r="AO143"/>
      <c r="AP143"/>
      <c r="AQ143"/>
      <c r="AR143"/>
      <c r="AS143"/>
      <c r="AT143"/>
      <c r="AU143"/>
      <c r="AV143"/>
      <c r="AW143"/>
      <c r="AX143"/>
    </row>
    <row r="144" spans="1:50" ht="9" customHeight="1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  <c r="T144" s="58"/>
      <c r="U144" s="58"/>
      <c r="V144" s="58"/>
      <c r="W144" s="58"/>
      <c r="X144" s="58"/>
      <c r="AA144"/>
      <c r="AB144"/>
      <c r="AC144"/>
      <c r="AD144"/>
      <c r="AE144"/>
      <c r="AF144"/>
      <c r="AG144"/>
      <c r="AH144"/>
      <c r="AI144"/>
      <c r="AJ144"/>
      <c r="AK144"/>
      <c r="AL144"/>
      <c r="AM144"/>
      <c r="AN144"/>
      <c r="AO144"/>
      <c r="AP144"/>
      <c r="AQ144"/>
      <c r="AR144"/>
      <c r="AS144"/>
      <c r="AT144"/>
      <c r="AU144"/>
      <c r="AV144"/>
      <c r="AW144"/>
      <c r="AX144"/>
    </row>
    <row r="145" spans="1:50" ht="9" customHeight="1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  <c r="T145" s="58"/>
      <c r="U145" s="58"/>
      <c r="V145" s="58"/>
      <c r="W145" s="58"/>
      <c r="X145" s="58"/>
      <c r="AA145"/>
      <c r="AB145"/>
      <c r="AC145"/>
      <c r="AD145"/>
      <c r="AE145"/>
      <c r="AF145"/>
      <c r="AG145"/>
      <c r="AH145"/>
      <c r="AI145"/>
      <c r="AJ145"/>
      <c r="AK145"/>
      <c r="AL145"/>
      <c r="AM145"/>
      <c r="AN145"/>
      <c r="AO145"/>
      <c r="AP145"/>
      <c r="AQ145"/>
      <c r="AR145"/>
      <c r="AS145"/>
      <c r="AT145"/>
      <c r="AU145"/>
      <c r="AV145"/>
      <c r="AW145"/>
      <c r="AX145"/>
    </row>
    <row r="146" spans="1:50" ht="9" customHeight="1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  <c r="T146" s="58"/>
      <c r="U146" s="58"/>
      <c r="V146" s="58"/>
      <c r="W146" s="58"/>
      <c r="X146" s="58"/>
      <c r="AA146"/>
      <c r="AB146"/>
      <c r="AC146"/>
      <c r="AD146"/>
      <c r="AE146"/>
      <c r="AF146"/>
      <c r="AG146"/>
      <c r="AH146"/>
      <c r="AI146"/>
      <c r="AJ146"/>
      <c r="AK146"/>
      <c r="AL146"/>
      <c r="AM146"/>
      <c r="AN146"/>
      <c r="AO146"/>
      <c r="AP146"/>
      <c r="AQ146"/>
      <c r="AR146"/>
      <c r="AS146"/>
      <c r="AT146"/>
      <c r="AU146"/>
      <c r="AV146"/>
      <c r="AW146"/>
      <c r="AX146"/>
    </row>
    <row r="147" spans="1:50" ht="9" customHeight="1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  <c r="T147" s="58"/>
      <c r="U147" s="58"/>
      <c r="V147" s="58"/>
      <c r="W147" s="58"/>
      <c r="X147" s="58"/>
      <c r="AA147"/>
      <c r="AB147"/>
      <c r="AC147"/>
      <c r="AD147"/>
      <c r="AE147"/>
      <c r="AF147"/>
      <c r="AG147"/>
      <c r="AH147"/>
      <c r="AI147"/>
      <c r="AJ147"/>
      <c r="AK147"/>
      <c r="AL147"/>
      <c r="AM147"/>
      <c r="AN147"/>
      <c r="AO147"/>
      <c r="AP147"/>
      <c r="AQ147"/>
      <c r="AR147"/>
      <c r="AS147"/>
      <c r="AT147"/>
      <c r="AU147"/>
      <c r="AV147"/>
      <c r="AW147"/>
      <c r="AX147"/>
    </row>
    <row r="148" spans="1:50" ht="9" customHeight="1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  <c r="T148" s="58"/>
      <c r="U148" s="58"/>
      <c r="V148" s="58"/>
      <c r="W148" s="58"/>
      <c r="X148" s="58"/>
      <c r="AA148"/>
      <c r="AB148"/>
      <c r="AC148"/>
      <c r="AD148"/>
      <c r="AE148"/>
      <c r="AF148"/>
      <c r="AG148"/>
      <c r="AH148"/>
      <c r="AI148"/>
      <c r="AJ148"/>
      <c r="AK148"/>
      <c r="AL148"/>
      <c r="AM148"/>
      <c r="AN148"/>
      <c r="AO148"/>
      <c r="AP148"/>
      <c r="AQ148"/>
      <c r="AR148"/>
      <c r="AS148"/>
      <c r="AT148"/>
      <c r="AU148"/>
      <c r="AV148"/>
      <c r="AW148"/>
      <c r="AX148"/>
    </row>
    <row r="149" spans="1:50" ht="9" customHeight="1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  <c r="T149" s="58"/>
      <c r="U149" s="58"/>
      <c r="V149" s="58"/>
      <c r="W149" s="58"/>
      <c r="X149" s="58"/>
      <c r="AA149"/>
      <c r="AB149"/>
      <c r="AC149"/>
      <c r="AD149"/>
      <c r="AE149"/>
      <c r="AF149"/>
      <c r="AG149"/>
      <c r="AH149"/>
      <c r="AI149"/>
      <c r="AJ149"/>
      <c r="AK149"/>
      <c r="AL149"/>
      <c r="AM149"/>
      <c r="AN149"/>
      <c r="AO149"/>
      <c r="AP149"/>
      <c r="AQ149"/>
      <c r="AR149"/>
      <c r="AS149"/>
      <c r="AT149"/>
      <c r="AU149"/>
      <c r="AV149"/>
      <c r="AW149"/>
      <c r="AX149"/>
    </row>
    <row r="150" spans="1:50" ht="9" customHeight="1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  <c r="T150" s="58"/>
      <c r="U150" s="58"/>
      <c r="V150" s="58"/>
      <c r="W150" s="58"/>
      <c r="X150" s="58"/>
      <c r="AA150"/>
      <c r="AB150"/>
      <c r="AC150"/>
      <c r="AD150"/>
      <c r="AE150"/>
      <c r="AF150"/>
      <c r="AG150"/>
      <c r="AH150"/>
      <c r="AI150"/>
      <c r="AJ150"/>
      <c r="AK150"/>
      <c r="AL150"/>
      <c r="AM150"/>
      <c r="AN150"/>
      <c r="AO150"/>
      <c r="AP150"/>
      <c r="AQ150"/>
      <c r="AR150"/>
      <c r="AS150"/>
      <c r="AT150"/>
      <c r="AU150"/>
      <c r="AV150"/>
      <c r="AW150"/>
      <c r="AX150"/>
    </row>
    <row r="151" spans="1:50" ht="9" customHeight="1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  <c r="T151" s="58"/>
      <c r="U151" s="58"/>
      <c r="V151" s="58"/>
      <c r="W151" s="58"/>
      <c r="X151" s="58"/>
    </row>
    <row r="152" spans="1:50" ht="9" customHeight="1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  <c r="T152" s="58"/>
      <c r="U152" s="58"/>
      <c r="V152" s="58"/>
      <c r="W152" s="58"/>
      <c r="X152" s="58"/>
    </row>
    <row r="153" spans="1:50" ht="6" customHeight="1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  <c r="T153" s="58"/>
      <c r="U153" s="58"/>
      <c r="V153" s="58"/>
      <c r="W153" s="58"/>
      <c r="X153" s="58"/>
    </row>
    <row r="154" spans="1:50" ht="6" customHeight="1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  <c r="T154" s="58"/>
      <c r="U154" s="58"/>
      <c r="V154" s="58"/>
      <c r="W154" s="58"/>
      <c r="X154" s="58"/>
    </row>
    <row r="155" spans="1:50" ht="6" customHeight="1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  <c r="T155" s="58"/>
      <c r="U155" s="58"/>
      <c r="V155" s="58"/>
      <c r="W155" s="58"/>
      <c r="X155" s="58"/>
    </row>
    <row r="156" spans="1:50" ht="6" customHeight="1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  <c r="T156" s="58"/>
      <c r="U156" s="58"/>
      <c r="V156" s="58"/>
      <c r="W156" s="58"/>
      <c r="X156" s="58"/>
    </row>
    <row r="157" spans="1:50" ht="6" customHeight="1"/>
    <row r="158" spans="1:50" ht="6" customHeight="1"/>
    <row r="159" spans="1:50" ht="6" customHeight="1"/>
    <row r="160" spans="1:50" ht="6" customHeight="1"/>
    <row r="161" ht="6" customHeight="1"/>
    <row r="162" ht="6" customHeight="1"/>
    <row r="163" ht="6" customHeight="1"/>
    <row r="164" ht="6" customHeight="1"/>
    <row r="165" ht="6" customHeight="1"/>
    <row r="166" ht="6" customHeight="1"/>
    <row r="167" ht="6" customHeight="1"/>
    <row r="168" ht="6" customHeight="1"/>
    <row r="169" ht="6" customHeight="1"/>
    <row r="170" ht="6" customHeight="1"/>
    <row r="171" ht="6" customHeight="1"/>
    <row r="172" ht="6" customHeight="1"/>
    <row r="173" ht="6" customHeight="1"/>
    <row r="174" ht="6" customHeight="1"/>
  </sheetData>
  <mergeCells count="198">
    <mergeCell ref="O58:S58"/>
    <mergeCell ref="T58:X58"/>
    <mergeCell ref="A41:D41"/>
    <mergeCell ref="E41:P41"/>
    <mergeCell ref="Q41:T41"/>
    <mergeCell ref="U41:X41"/>
    <mergeCell ref="A44:D44"/>
    <mergeCell ref="E44:P44"/>
    <mergeCell ref="Q44:T44"/>
    <mergeCell ref="U44:X44"/>
    <mergeCell ref="A45:D45"/>
    <mergeCell ref="E45:P45"/>
    <mergeCell ref="Q45:T45"/>
    <mergeCell ref="U45:X45"/>
    <mergeCell ref="A42:D42"/>
    <mergeCell ref="R3:W3"/>
    <mergeCell ref="R5:W5"/>
    <mergeCell ref="R7:W7"/>
    <mergeCell ref="A9:X10"/>
    <mergeCell ref="G11:J11"/>
    <mergeCell ref="G14:H14"/>
    <mergeCell ref="I14:K14"/>
    <mergeCell ref="A16:D19"/>
    <mergeCell ref="E16:H18"/>
    <mergeCell ref="I16:L18"/>
    <mergeCell ref="M16:P18"/>
    <mergeCell ref="Q16:X16"/>
    <mergeCell ref="Q17:T18"/>
    <mergeCell ref="U17:X18"/>
    <mergeCell ref="E19:H19"/>
    <mergeCell ref="I19:L19"/>
    <mergeCell ref="M19:P19"/>
    <mergeCell ref="Q19:T19"/>
    <mergeCell ref="U19:X19"/>
    <mergeCell ref="A21:D21"/>
    <mergeCell ref="E21:H21"/>
    <mergeCell ref="I21:L21"/>
    <mergeCell ref="M21:P21"/>
    <mergeCell ref="Q21:T21"/>
    <mergeCell ref="U21:X21"/>
    <mergeCell ref="A20:D20"/>
    <mergeCell ref="E20:H20"/>
    <mergeCell ref="I20:L20"/>
    <mergeCell ref="M20:P20"/>
    <mergeCell ref="Q20:T20"/>
    <mergeCell ref="U20:X20"/>
    <mergeCell ref="A23:D23"/>
    <mergeCell ref="E23:H23"/>
    <mergeCell ref="I23:L23"/>
    <mergeCell ref="M23:P23"/>
    <mergeCell ref="Q23:T23"/>
    <mergeCell ref="U23:X23"/>
    <mergeCell ref="A22:D22"/>
    <mergeCell ref="E22:H22"/>
    <mergeCell ref="I22:L22"/>
    <mergeCell ref="M22:P22"/>
    <mergeCell ref="Q22:T22"/>
    <mergeCell ref="U22:X22"/>
    <mergeCell ref="A25:D25"/>
    <mergeCell ref="E25:H25"/>
    <mergeCell ref="I25:L25"/>
    <mergeCell ref="M25:P25"/>
    <mergeCell ref="Q25:T25"/>
    <mergeCell ref="U25:X25"/>
    <mergeCell ref="A24:D24"/>
    <mergeCell ref="E24:H24"/>
    <mergeCell ref="I24:L24"/>
    <mergeCell ref="M24:P24"/>
    <mergeCell ref="Q24:T24"/>
    <mergeCell ref="U24:X24"/>
    <mergeCell ref="A27:D27"/>
    <mergeCell ref="E27:H27"/>
    <mergeCell ref="I27:L27"/>
    <mergeCell ref="M27:P27"/>
    <mergeCell ref="Q27:T27"/>
    <mergeCell ref="U27:X27"/>
    <mergeCell ref="A26:D26"/>
    <mergeCell ref="E26:H26"/>
    <mergeCell ref="I26:L26"/>
    <mergeCell ref="M26:P26"/>
    <mergeCell ref="Q26:T26"/>
    <mergeCell ref="U26:X26"/>
    <mergeCell ref="A28:D28"/>
    <mergeCell ref="M28:P28"/>
    <mergeCell ref="A31:X32"/>
    <mergeCell ref="G36:H36"/>
    <mergeCell ref="I36:K36"/>
    <mergeCell ref="A38:D40"/>
    <mergeCell ref="E38:P39"/>
    <mergeCell ref="Q38:X38"/>
    <mergeCell ref="Q39:T39"/>
    <mergeCell ref="U39:X39"/>
    <mergeCell ref="E40:P40"/>
    <mergeCell ref="G33:J33"/>
    <mergeCell ref="Q40:T40"/>
    <mergeCell ref="U40:X40"/>
    <mergeCell ref="E42:P42"/>
    <mergeCell ref="Q42:T42"/>
    <mergeCell ref="U42:X42"/>
    <mergeCell ref="A43:D43"/>
    <mergeCell ref="E43:P43"/>
    <mergeCell ref="Q43:T43"/>
    <mergeCell ref="U43:X43"/>
    <mergeCell ref="A46:D46"/>
    <mergeCell ref="E46:N46"/>
    <mergeCell ref="O46:S46"/>
    <mergeCell ref="T46:X46"/>
    <mergeCell ref="A48:X49"/>
    <mergeCell ref="T61:X61"/>
    <mergeCell ref="A62:D62"/>
    <mergeCell ref="E62:N62"/>
    <mergeCell ref="O62:S62"/>
    <mergeCell ref="T62:X62"/>
    <mergeCell ref="A59:D59"/>
    <mergeCell ref="E59:N59"/>
    <mergeCell ref="O59:S59"/>
    <mergeCell ref="T59:X59"/>
    <mergeCell ref="A60:D60"/>
    <mergeCell ref="E60:N60"/>
    <mergeCell ref="O60:S60"/>
    <mergeCell ref="T60:X60"/>
    <mergeCell ref="A61:D61"/>
    <mergeCell ref="E61:N61"/>
    <mergeCell ref="O61:S61"/>
    <mergeCell ref="G50:J50"/>
    <mergeCell ref="G53:H53"/>
    <mergeCell ref="I53:K53"/>
    <mergeCell ref="A55:D58"/>
    <mergeCell ref="E55:N58"/>
    <mergeCell ref="O55:S57"/>
    <mergeCell ref="T55:X57"/>
    <mergeCell ref="T65:X65"/>
    <mergeCell ref="A66:D66"/>
    <mergeCell ref="E66:N66"/>
    <mergeCell ref="O66:S66"/>
    <mergeCell ref="T66:X66"/>
    <mergeCell ref="A63:D63"/>
    <mergeCell ref="E63:N63"/>
    <mergeCell ref="O63:S63"/>
    <mergeCell ref="T63:X63"/>
    <mergeCell ref="A64:D64"/>
    <mergeCell ref="E64:N64"/>
    <mergeCell ref="O64:S64"/>
    <mergeCell ref="T64:X64"/>
    <mergeCell ref="A65:D65"/>
    <mergeCell ref="E65:N65"/>
    <mergeCell ref="O65:S65"/>
    <mergeCell ref="T69:X69"/>
    <mergeCell ref="A70:D70"/>
    <mergeCell ref="E70:N70"/>
    <mergeCell ref="O70:S70"/>
    <mergeCell ref="T70:X70"/>
    <mergeCell ref="A67:D67"/>
    <mergeCell ref="E67:N67"/>
    <mergeCell ref="O67:S67"/>
    <mergeCell ref="T67:X67"/>
    <mergeCell ref="A68:D68"/>
    <mergeCell ref="E68:N68"/>
    <mergeCell ref="O68:S68"/>
    <mergeCell ref="T68:X68"/>
    <mergeCell ref="A69:D69"/>
    <mergeCell ref="E69:N69"/>
    <mergeCell ref="O69:S69"/>
    <mergeCell ref="T73:X73"/>
    <mergeCell ref="A74:D74"/>
    <mergeCell ref="E74:N74"/>
    <mergeCell ref="O74:S74"/>
    <mergeCell ref="T74:X74"/>
    <mergeCell ref="A71:D71"/>
    <mergeCell ref="E71:N71"/>
    <mergeCell ref="O71:S71"/>
    <mergeCell ref="T71:X71"/>
    <mergeCell ref="A72:D72"/>
    <mergeCell ref="E72:N72"/>
    <mergeCell ref="O72:S72"/>
    <mergeCell ref="T72:X72"/>
    <mergeCell ref="T77:X77"/>
    <mergeCell ref="A78:D78"/>
    <mergeCell ref="E78:N78"/>
    <mergeCell ref="O78:S78"/>
    <mergeCell ref="T78:X78"/>
    <mergeCell ref="A75:D75"/>
    <mergeCell ref="E75:N75"/>
    <mergeCell ref="O75:S75"/>
    <mergeCell ref="T75:X75"/>
    <mergeCell ref="A76:D76"/>
    <mergeCell ref="E76:N76"/>
    <mergeCell ref="O76:S76"/>
    <mergeCell ref="T76:X76"/>
    <mergeCell ref="A79:D79"/>
    <mergeCell ref="E79:N79"/>
    <mergeCell ref="O79:S79"/>
    <mergeCell ref="A77:D77"/>
    <mergeCell ref="E77:N77"/>
    <mergeCell ref="O77:S77"/>
    <mergeCell ref="A73:D73"/>
    <mergeCell ref="E73:N73"/>
    <mergeCell ref="O73:S73"/>
  </mergeCells>
  <printOptions horizontalCentered="1"/>
  <pageMargins left="0.78740157480314965" right="0.31496062992125984" top="0.78740157480314965" bottom="0.39370078740157483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legacyDrawingHF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51A38-7B0E-43DB-A724-DCF9293B8A2E}">
  <sheetPr>
    <tabColor theme="5" tint="0.79998168889431442"/>
  </sheetPr>
  <dimension ref="A1:BC174"/>
  <sheetViews>
    <sheetView showGridLines="0" view="pageBreakPreview" topLeftCell="A6" zoomScale="110" zoomScaleNormal="142" zoomScaleSheetLayoutView="110" zoomScalePageLayoutView="139" workbookViewId="0">
      <selection activeCell="E41" sqref="E41:T41"/>
    </sheetView>
  </sheetViews>
  <sheetFormatPr baseColWidth="10" defaultColWidth="10.81640625" defaultRowHeight="11.5"/>
  <cols>
    <col min="1" max="26" width="3.81640625" style="11" customWidth="1"/>
    <col min="27" max="32" width="3.81640625" style="11" hidden="1" customWidth="1"/>
    <col min="33" max="36" width="27.36328125" style="11" hidden="1" customWidth="1"/>
    <col min="37" max="38" width="27.36328125" style="11" customWidth="1"/>
    <col min="39" max="53" width="3.81640625" style="11" customWidth="1"/>
    <col min="54" max="16384" width="10.81640625" style="11"/>
  </cols>
  <sheetData>
    <row r="1" spans="1:55" ht="20.25" customHeight="1">
      <c r="A1" s="3" t="s">
        <v>18</v>
      </c>
      <c r="B1" s="4"/>
      <c r="C1" s="4"/>
      <c r="D1" s="4"/>
      <c r="E1" s="62" t="s">
        <v>168</v>
      </c>
      <c r="F1" s="4"/>
      <c r="G1" s="4"/>
      <c r="H1" s="4"/>
      <c r="I1" s="4"/>
      <c r="J1" s="4"/>
      <c r="K1" s="5"/>
      <c r="L1" s="5"/>
      <c r="M1" s="5"/>
      <c r="N1" s="5"/>
      <c r="O1" s="5"/>
      <c r="P1" s="5"/>
      <c r="Q1" s="5"/>
      <c r="R1" s="5"/>
      <c r="S1" s="5"/>
      <c r="T1" s="6" t="s">
        <v>8</v>
      </c>
      <c r="U1" s="6"/>
      <c r="V1" s="7">
        <f>Seitenregister!X14</f>
        <v>6</v>
      </c>
      <c r="W1" s="7" t="s">
        <v>9</v>
      </c>
      <c r="X1" s="8">
        <f>Seitenregister!X1</f>
        <v>9</v>
      </c>
      <c r="Y1" s="9"/>
      <c r="Z1" s="9"/>
      <c r="AA1" s="9"/>
      <c r="AB1" s="9"/>
      <c r="AC1" s="9"/>
      <c r="AD1" s="9"/>
      <c r="AE1" s="9"/>
      <c r="AF1" s="9"/>
      <c r="AG1" s="9"/>
      <c r="AH1" s="9"/>
      <c r="AI1" s="9"/>
      <c r="AJ1" s="9"/>
      <c r="AK1" s="9"/>
      <c r="AL1" s="9"/>
      <c r="AM1" s="9"/>
      <c r="AN1" s="9"/>
      <c r="AO1" s="9"/>
      <c r="AP1" s="9"/>
      <c r="AQ1" s="9"/>
      <c r="AR1" s="9"/>
      <c r="AS1" s="9"/>
    </row>
    <row r="2" spans="1:55" ht="12" customHeight="1">
      <c r="A2" s="12"/>
      <c r="B2" s="13"/>
      <c r="C2" s="13"/>
      <c r="D2" s="13"/>
      <c r="E2" s="13"/>
      <c r="F2" s="59"/>
      <c r="G2" s="13"/>
      <c r="H2" s="13"/>
      <c r="I2" s="13"/>
      <c r="J2" s="13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9"/>
      <c r="Z2" s="9"/>
      <c r="AA2" s="9"/>
      <c r="AB2" s="9"/>
      <c r="AC2" s="9"/>
      <c r="AD2" s="9"/>
      <c r="AE2"/>
      <c r="AF2"/>
      <c r="AG2"/>
      <c r="AH2"/>
      <c r="AI2"/>
      <c r="AJ2"/>
      <c r="AK2"/>
      <c r="AL2"/>
      <c r="AM2"/>
      <c r="AN2"/>
      <c r="AO2"/>
      <c r="AP2"/>
      <c r="AQ2"/>
      <c r="AR2"/>
      <c r="AS2"/>
      <c r="AT2"/>
      <c r="AU2"/>
      <c r="AV2"/>
    </row>
    <row r="3" spans="1:55" ht="12" customHeight="1">
      <c r="A3" s="15" t="s">
        <v>0</v>
      </c>
      <c r="B3" s="16"/>
      <c r="C3" s="16"/>
      <c r="D3" s="16"/>
      <c r="E3" s="17" t="e">
        <f>Eingabe_!#REF!</f>
        <v>#REF!</v>
      </c>
      <c r="F3" s="18"/>
      <c r="G3" s="16"/>
      <c r="H3" s="16"/>
      <c r="I3" s="16"/>
      <c r="J3" s="16"/>
      <c r="K3" s="16"/>
      <c r="L3" s="16"/>
      <c r="M3" s="16"/>
      <c r="N3" s="19" t="s">
        <v>10</v>
      </c>
      <c r="O3" s="16"/>
      <c r="P3" s="16"/>
      <c r="Q3" s="16"/>
      <c r="R3" s="292" t="e">
        <f>Eingabe_!#REF!</f>
        <v>#REF!</v>
      </c>
      <c r="S3" s="292"/>
      <c r="T3" s="292"/>
      <c r="U3" s="292"/>
      <c r="V3" s="292"/>
      <c r="W3" s="292"/>
      <c r="X3" s="20"/>
      <c r="Y3" s="9"/>
      <c r="Z3" s="9"/>
      <c r="AA3" s="9"/>
      <c r="AB3" s="9"/>
      <c r="AC3" s="9"/>
      <c r="AD3" s="9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</row>
    <row r="4" spans="1:55" ht="12" customHeight="1">
      <c r="A4" s="21"/>
      <c r="B4" s="22"/>
      <c r="C4" s="22"/>
      <c r="D4" s="22"/>
      <c r="E4" s="26"/>
      <c r="F4" s="36"/>
      <c r="G4" s="26"/>
      <c r="H4" s="26"/>
      <c r="I4" s="26"/>
      <c r="J4" s="26"/>
      <c r="K4" s="26"/>
      <c r="L4" s="26"/>
      <c r="M4" s="22"/>
      <c r="N4" s="25"/>
      <c r="O4" s="22"/>
      <c r="P4" s="22"/>
      <c r="Q4" s="22"/>
      <c r="R4" s="26"/>
      <c r="S4" s="26"/>
      <c r="T4" s="26"/>
      <c r="U4" s="26"/>
      <c r="V4" s="26"/>
      <c r="W4" s="26"/>
      <c r="X4" s="27"/>
      <c r="Y4" s="10"/>
      <c r="Z4" s="10"/>
      <c r="AA4" s="10"/>
      <c r="AB4" s="10"/>
      <c r="AC4" s="10"/>
      <c r="AD4" s="10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</row>
    <row r="5" spans="1:55" ht="12" customHeight="1">
      <c r="A5" s="21" t="s">
        <v>201</v>
      </c>
      <c r="B5" s="22"/>
      <c r="C5" s="22"/>
      <c r="D5" s="22"/>
      <c r="E5" s="14" t="e">
        <f>Eingabe_!#REF!</f>
        <v>#REF!</v>
      </c>
      <c r="F5" s="47"/>
      <c r="G5" s="162"/>
      <c r="H5" s="162"/>
      <c r="I5" s="162"/>
      <c r="J5" s="162"/>
      <c r="K5" s="162"/>
      <c r="L5" s="162"/>
      <c r="M5" s="22"/>
      <c r="N5" s="28" t="s">
        <v>3</v>
      </c>
      <c r="O5" s="22"/>
      <c r="P5" s="22"/>
      <c r="Q5" s="22"/>
      <c r="R5" s="324" t="e">
        <f>Eingabe_!#REF!</f>
        <v>#REF!</v>
      </c>
      <c r="S5" s="324"/>
      <c r="T5" s="324"/>
      <c r="U5" s="324"/>
      <c r="V5" s="324"/>
      <c r="W5" s="324"/>
      <c r="X5" s="27"/>
      <c r="Y5" s="10"/>
      <c r="Z5" s="10"/>
      <c r="AA5" s="10"/>
      <c r="AB5" s="10"/>
      <c r="AC5" s="10"/>
      <c r="AD5" s="10"/>
      <c r="AE5"/>
      <c r="AF5"/>
      <c r="AG5"/>
      <c r="AH5"/>
      <c r="AI5"/>
      <c r="AJ5"/>
      <c r="AK5"/>
      <c r="AL5"/>
      <c r="AM5"/>
      <c r="AN5"/>
      <c r="AO5"/>
      <c r="AP5"/>
      <c r="AQ5"/>
      <c r="AR5"/>
      <c r="AS5"/>
      <c r="AT5"/>
      <c r="AU5"/>
      <c r="AV5"/>
    </row>
    <row r="6" spans="1:55" ht="12" customHeight="1">
      <c r="A6" s="21" t="s">
        <v>1</v>
      </c>
      <c r="B6" s="22"/>
      <c r="C6" s="22"/>
      <c r="D6" s="22"/>
      <c r="E6" s="24" t="e">
        <f>Eingabe_!#REF!</f>
        <v>#REF!</v>
      </c>
      <c r="F6" s="24"/>
      <c r="G6" s="23"/>
      <c r="H6" s="23"/>
      <c r="I6" s="23"/>
      <c r="J6" s="23"/>
      <c r="K6" s="23"/>
      <c r="L6" s="23"/>
      <c r="M6" s="22"/>
      <c r="N6" s="25" t="s">
        <v>12</v>
      </c>
      <c r="O6" s="22"/>
      <c r="P6" s="22"/>
      <c r="Q6" s="22"/>
      <c r="R6" s="23" t="e">
        <f>Eingabe_!#REF!</f>
        <v>#REF!</v>
      </c>
      <c r="S6" s="23"/>
      <c r="T6" s="23"/>
      <c r="U6" s="23"/>
      <c r="V6" s="23"/>
      <c r="W6" s="23"/>
      <c r="X6" s="27"/>
      <c r="Y6" s="10"/>
      <c r="Z6" s="10"/>
      <c r="AA6" s="10"/>
      <c r="AB6" s="10"/>
      <c r="AC6" s="10"/>
      <c r="AD6" s="10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</row>
    <row r="7" spans="1:55" ht="12" customHeight="1">
      <c r="A7" s="29"/>
      <c r="B7" s="30"/>
      <c r="C7" s="30"/>
      <c r="D7" s="30"/>
      <c r="E7" s="123" t="e">
        <f>Eingabe_!#REF!</f>
        <v>#REF!</v>
      </c>
      <c r="F7" s="31"/>
      <c r="G7" s="30"/>
      <c r="H7" s="30"/>
      <c r="I7" s="32"/>
      <c r="J7" s="32" t="s">
        <v>151</v>
      </c>
      <c r="K7" s="32"/>
      <c r="L7" s="32" t="e">
        <f>Eingabe_!#REF!</f>
        <v>#REF!</v>
      </c>
      <c r="M7" s="32"/>
      <c r="N7" s="33" t="s">
        <v>13</v>
      </c>
      <c r="O7" s="31"/>
      <c r="P7" s="31"/>
      <c r="Q7" s="31"/>
      <c r="R7" s="345" t="e">
        <f>Eingabe_!#REF!</f>
        <v>#REF!</v>
      </c>
      <c r="S7" s="345"/>
      <c r="T7" s="345"/>
      <c r="U7" s="345"/>
      <c r="V7" s="345"/>
      <c r="W7" s="345"/>
      <c r="X7" s="34"/>
      <c r="Y7" s="10"/>
      <c r="Z7" s="10"/>
      <c r="AA7" s="10"/>
      <c r="AB7" s="10"/>
      <c r="AC7" s="10"/>
      <c r="AD7" s="10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  <c r="AV7"/>
    </row>
    <row r="8" spans="1:55" ht="12" customHeight="1">
      <c r="E8" s="53"/>
      <c r="F8" s="53"/>
      <c r="G8" s="53"/>
      <c r="H8" s="53"/>
      <c r="Y8" s="10"/>
      <c r="Z8" s="10"/>
      <c r="AA8" s="10"/>
      <c r="AB8" s="10"/>
      <c r="AC8" s="10"/>
      <c r="AD8" s="10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  <c r="AV8"/>
      <c r="AW8" s="9"/>
      <c r="AX8" s="9"/>
      <c r="AY8" s="9"/>
      <c r="AZ8" s="9"/>
      <c r="BA8" s="9"/>
      <c r="BB8" s="9"/>
      <c r="BC8" s="9"/>
    </row>
    <row r="9" spans="1:55" ht="8.5" customHeight="1">
      <c r="A9" s="326" t="s">
        <v>77</v>
      </c>
      <c r="B9" s="326"/>
      <c r="C9" s="326"/>
      <c r="D9" s="326"/>
      <c r="E9" s="326"/>
      <c r="F9" s="326"/>
      <c r="G9" s="326"/>
      <c r="H9" s="326"/>
      <c r="I9" s="326"/>
      <c r="J9" s="326"/>
      <c r="K9" s="326"/>
      <c r="L9" s="326"/>
      <c r="M9" s="326"/>
      <c r="N9" s="326"/>
      <c r="O9" s="326"/>
      <c r="P9" s="326"/>
      <c r="Q9" s="326"/>
      <c r="R9" s="326"/>
      <c r="S9" s="326"/>
      <c r="T9" s="326"/>
      <c r="U9" s="326"/>
      <c r="V9" s="326"/>
      <c r="W9" s="326"/>
      <c r="X9" s="326"/>
      <c r="Y9" s="10"/>
      <c r="Z9" s="10"/>
      <c r="AA9" s="10"/>
      <c r="AB9" s="10"/>
      <c r="AC9" s="10"/>
      <c r="AD9" s="10"/>
      <c r="AE9"/>
      <c r="AF9"/>
      <c r="AG9"/>
      <c r="AH9"/>
      <c r="AI9"/>
      <c r="AJ9"/>
      <c r="AK9"/>
      <c r="AL9"/>
      <c r="AM9"/>
      <c r="AN9"/>
      <c r="AO9"/>
      <c r="AP9"/>
      <c r="AQ9"/>
      <c r="AR9"/>
      <c r="AS9"/>
      <c r="AT9"/>
      <c r="AU9"/>
      <c r="AV9"/>
      <c r="AW9" s="9"/>
      <c r="AX9" s="9"/>
      <c r="AY9" s="9"/>
      <c r="AZ9" s="9"/>
      <c r="BA9" s="9"/>
      <c r="BB9" s="9"/>
      <c r="BC9" s="9"/>
    </row>
    <row r="10" spans="1:55" ht="8.5" customHeight="1">
      <c r="A10" s="327"/>
      <c r="B10" s="327"/>
      <c r="C10" s="327"/>
      <c r="D10" s="327"/>
      <c r="E10" s="327"/>
      <c r="F10" s="327"/>
      <c r="G10" s="327"/>
      <c r="H10" s="32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  <c r="T10" s="327"/>
      <c r="U10" s="327"/>
      <c r="V10" s="327"/>
      <c r="W10" s="327"/>
      <c r="X10" s="327"/>
      <c r="Y10" s="10"/>
      <c r="Z10" s="10"/>
      <c r="AA10" s="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  <c r="AV10"/>
      <c r="AW10" s="9"/>
      <c r="AX10" s="9"/>
      <c r="AY10" s="9"/>
      <c r="AZ10" s="9"/>
      <c r="BA10" s="9"/>
      <c r="BB10" s="9"/>
      <c r="BC10" s="9"/>
    </row>
    <row r="11" spans="1:55" ht="9" customHeight="1">
      <c r="A11" s="134" t="s">
        <v>3</v>
      </c>
      <c r="B11" s="132"/>
      <c r="C11" s="132"/>
      <c r="D11" s="132"/>
      <c r="E11" s="36"/>
      <c r="F11" s="36"/>
      <c r="G11" s="298" t="e">
        <f>Eingabe_!#REF!</f>
        <v>#REF!</v>
      </c>
      <c r="H11" s="298"/>
      <c r="I11" s="298"/>
      <c r="J11" s="298"/>
      <c r="K11" s="36"/>
      <c r="L11" s="125" t="s">
        <v>27</v>
      </c>
      <c r="M11" s="132"/>
      <c r="N11" s="132"/>
      <c r="O11" s="132"/>
      <c r="P11" s="132"/>
      <c r="Q11" s="130" t="e">
        <f>Eingabe_!#REF!</f>
        <v>#REF!</v>
      </c>
      <c r="R11" s="130"/>
      <c r="S11" s="130"/>
      <c r="T11" s="130"/>
      <c r="U11" s="130"/>
      <c r="V11" s="130"/>
      <c r="W11" s="130"/>
      <c r="X11" s="163"/>
      <c r="Y11" s="46"/>
      <c r="Z11"/>
      <c r="AA11" s="10"/>
      <c r="AE11"/>
      <c r="AF11"/>
      <c r="AG11"/>
      <c r="AH11"/>
      <c r="AI11"/>
      <c r="AJ11"/>
      <c r="AK11"/>
      <c r="AL11"/>
      <c r="AM11"/>
      <c r="AN11"/>
      <c r="AO11"/>
      <c r="AP11"/>
      <c r="AQ11"/>
      <c r="AR11"/>
      <c r="AS11"/>
      <c r="AT11"/>
      <c r="AU11"/>
      <c r="AV11"/>
      <c r="AW11" s="9"/>
      <c r="AX11" s="9"/>
      <c r="AY11" s="9"/>
      <c r="AZ11" s="9"/>
      <c r="BA11" s="9"/>
      <c r="BB11" s="9"/>
      <c r="BC11" s="9"/>
    </row>
    <row r="12" spans="1:55" ht="9" customHeight="1">
      <c r="A12" s="129" t="s">
        <v>42</v>
      </c>
      <c r="B12" s="133"/>
      <c r="C12" s="133"/>
      <c r="D12" s="133"/>
      <c r="G12" s="127" t="e">
        <f>Eingabe_!#REF!</f>
        <v>#REF!</v>
      </c>
      <c r="H12" s="127"/>
      <c r="I12" s="24"/>
      <c r="J12" s="24"/>
      <c r="L12" s="129" t="s">
        <v>174</v>
      </c>
      <c r="M12" s="133"/>
      <c r="O12" s="39"/>
      <c r="P12" s="133"/>
      <c r="Q12" s="128" t="e">
        <f>Eingabe_!#REF!</f>
        <v>#REF!</v>
      </c>
      <c r="R12" s="24"/>
      <c r="S12" s="128"/>
      <c r="T12" s="128"/>
      <c r="U12" s="24"/>
      <c r="V12" s="24"/>
      <c r="W12" s="24"/>
      <c r="X12" s="165"/>
      <c r="Y12" s="139"/>
      <c r="Z12" s="10"/>
      <c r="AA12"/>
      <c r="AB12"/>
      <c r="AE12"/>
      <c r="AF12"/>
      <c r="AG12"/>
      <c r="AH12"/>
      <c r="AI12"/>
      <c r="AJ12"/>
      <c r="AK12"/>
      <c r="AL12"/>
      <c r="AM12"/>
      <c r="AN12"/>
      <c r="AO12"/>
      <c r="AP12"/>
      <c r="AQ12"/>
      <c r="AR12"/>
      <c r="AS12"/>
      <c r="AT12"/>
      <c r="AU12"/>
      <c r="AV12"/>
      <c r="AW12"/>
      <c r="AX12"/>
      <c r="AY12" s="9"/>
      <c r="AZ12" s="9"/>
      <c r="BA12" s="9"/>
      <c r="BB12" s="9"/>
      <c r="BC12" s="9"/>
    </row>
    <row r="13" spans="1:55" ht="9" customHeight="1">
      <c r="A13" s="129" t="s">
        <v>205</v>
      </c>
      <c r="B13" s="133"/>
      <c r="C13" s="133"/>
      <c r="D13" s="133"/>
      <c r="G13" s="127" t="e">
        <f>Eingabe_!#REF!</f>
        <v>#REF!</v>
      </c>
      <c r="H13" s="117"/>
      <c r="I13" s="24"/>
      <c r="J13" s="24"/>
      <c r="L13" s="129" t="s">
        <v>26</v>
      </c>
      <c r="N13" s="1"/>
      <c r="O13" s="1"/>
      <c r="P13" s="133"/>
      <c r="Q13" s="127" t="e">
        <f>Eingabe_!#REF!</f>
        <v>#REF!</v>
      </c>
      <c r="R13" s="127"/>
      <c r="S13" s="117"/>
      <c r="T13" s="127"/>
      <c r="U13" s="127"/>
      <c r="V13" s="127"/>
      <c r="W13" s="127"/>
      <c r="X13" s="165"/>
      <c r="Y13" s="139"/>
      <c r="Z13" s="10"/>
      <c r="AA13"/>
      <c r="AB13"/>
      <c r="AC13"/>
      <c r="AD13"/>
      <c r="AE13"/>
      <c r="AF13"/>
      <c r="AG13"/>
      <c r="AH13"/>
      <c r="AI13"/>
      <c r="AJ13"/>
      <c r="AK13"/>
      <c r="AL13"/>
      <c r="AM13"/>
      <c r="AN13"/>
      <c r="AO13"/>
      <c r="AP13"/>
      <c r="AQ13"/>
      <c r="AR13"/>
      <c r="AS13"/>
      <c r="AT13"/>
      <c r="AU13"/>
      <c r="AV13"/>
      <c r="AW13"/>
      <c r="AX13"/>
      <c r="AY13" s="9"/>
      <c r="AZ13" s="9"/>
      <c r="BA13" s="9"/>
      <c r="BB13" s="9"/>
      <c r="BC13" s="9"/>
    </row>
    <row r="14" spans="1:55" s="1" customFormat="1" ht="9" customHeight="1">
      <c r="A14" s="144" t="s">
        <v>173</v>
      </c>
      <c r="B14" s="131"/>
      <c r="C14" s="131"/>
      <c r="D14" s="131"/>
      <c r="E14" s="131"/>
      <c r="F14" s="135"/>
      <c r="G14" s="208" t="e">
        <f>Eingabe_!#REF!</f>
        <v>#REF!</v>
      </c>
      <c r="H14" s="208"/>
      <c r="I14" s="301" t="e">
        <f>Eingabe_!#REF!</f>
        <v>#REF!</v>
      </c>
      <c r="J14" s="301"/>
      <c r="K14" s="302"/>
      <c r="L14" s="124" t="s">
        <v>216</v>
      </c>
      <c r="M14" s="135"/>
      <c r="N14" s="131"/>
      <c r="O14" s="131"/>
      <c r="P14" s="131"/>
      <c r="Q14" s="127" t="e">
        <f>_xlfn.TEXTJOIN(,,(Eingabe_!#REF!)," ","/"," ",Eingabe_!#REF!)</f>
        <v>#REF!</v>
      </c>
      <c r="R14" s="117"/>
      <c r="S14" s="135"/>
      <c r="T14" s="127"/>
      <c r="U14" s="117"/>
      <c r="V14" s="117"/>
      <c r="W14" s="117"/>
      <c r="X14" s="166"/>
      <c r="Y14" s="129"/>
      <c r="Z14" s="133"/>
      <c r="AA14" s="133"/>
      <c r="AB14" s="133"/>
      <c r="AC14" s="133"/>
      <c r="AE14"/>
      <c r="AF14"/>
      <c r="AG14"/>
      <c r="AH14"/>
      <c r="AI14"/>
      <c r="AJ14"/>
      <c r="AK14"/>
      <c r="AL14"/>
      <c r="AM14"/>
      <c r="AN14"/>
      <c r="AO14"/>
      <c r="AP14"/>
      <c r="AQ14"/>
      <c r="AR14"/>
      <c r="AS14"/>
      <c r="AT14"/>
      <c r="AU14"/>
      <c r="AV14"/>
      <c r="AW14"/>
      <c r="AX14"/>
      <c r="AY14" s="60"/>
      <c r="AZ14" s="60"/>
      <c r="BA14" s="60"/>
      <c r="BB14" s="60"/>
      <c r="BC14" s="60"/>
    </row>
    <row r="15" spans="1:55" s="1" customFormat="1" ht="5.5" customHeight="1">
      <c r="I15" s="127"/>
      <c r="J15" s="127"/>
      <c r="K15" s="127"/>
      <c r="L15" s="127"/>
      <c r="M15" s="127"/>
      <c r="N15" s="127"/>
      <c r="O15" s="56"/>
      <c r="P15" s="56"/>
      <c r="Q15" s="56"/>
      <c r="R15" s="56"/>
      <c r="S15" s="56"/>
      <c r="T15" s="56"/>
      <c r="U15" s="56"/>
      <c r="V15" s="56"/>
      <c r="W15" s="56"/>
      <c r="X15" s="56"/>
      <c r="Y15" s="116"/>
      <c r="Z15" s="116"/>
      <c r="AA15"/>
      <c r="AB15"/>
      <c r="AC15"/>
      <c r="AD15"/>
      <c r="AE15"/>
      <c r="AF15"/>
      <c r="AG15"/>
      <c r="AH15"/>
      <c r="AI15"/>
      <c r="AJ15"/>
      <c r="AK15"/>
      <c r="AL15"/>
      <c r="AM15"/>
      <c r="AN15"/>
      <c r="AO15"/>
      <c r="AP15"/>
      <c r="AQ15"/>
      <c r="AR15"/>
      <c r="AS15"/>
      <c r="AT15"/>
      <c r="AU15"/>
      <c r="AV15"/>
      <c r="AW15"/>
      <c r="AX15"/>
      <c r="AY15" s="60"/>
      <c r="AZ15" s="60"/>
      <c r="BA15" s="60"/>
      <c r="BB15" s="60"/>
      <c r="BC15" s="60"/>
    </row>
    <row r="16" spans="1:55" s="1" customFormat="1" ht="9" customHeight="1">
      <c r="A16" s="315" t="s">
        <v>210</v>
      </c>
      <c r="B16" s="316"/>
      <c r="C16" s="316"/>
      <c r="D16" s="317"/>
      <c r="E16" s="313" t="s">
        <v>65</v>
      </c>
      <c r="F16" s="314"/>
      <c r="G16" s="314"/>
      <c r="H16" s="332"/>
      <c r="I16" s="303" t="s">
        <v>207</v>
      </c>
      <c r="J16" s="304"/>
      <c r="K16" s="304"/>
      <c r="L16" s="305"/>
      <c r="M16" s="303" t="s">
        <v>208</v>
      </c>
      <c r="N16" s="304"/>
      <c r="O16" s="304"/>
      <c r="P16" s="305"/>
      <c r="Q16" s="231" t="s">
        <v>62</v>
      </c>
      <c r="R16" s="231"/>
      <c r="S16" s="231"/>
      <c r="T16" s="231"/>
      <c r="U16" s="231"/>
      <c r="V16" s="231"/>
      <c r="W16" s="231"/>
      <c r="X16" s="231"/>
      <c r="Y16" s="116"/>
      <c r="Z16" s="1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  <c r="AV16"/>
      <c r="AW16"/>
      <c r="AX16"/>
      <c r="AY16" s="60"/>
      <c r="AZ16" s="60"/>
      <c r="BA16" s="60"/>
      <c r="BB16" s="60"/>
      <c r="BC16" s="60"/>
    </row>
    <row r="17" spans="1:55" s="1" customFormat="1" ht="9" customHeight="1">
      <c r="A17" s="318"/>
      <c r="B17" s="319"/>
      <c r="C17" s="319"/>
      <c r="D17" s="320"/>
      <c r="E17" s="333"/>
      <c r="F17" s="334"/>
      <c r="G17" s="334"/>
      <c r="H17" s="335"/>
      <c r="I17" s="306"/>
      <c r="J17" s="307"/>
      <c r="K17" s="307"/>
      <c r="L17" s="308"/>
      <c r="M17" s="306"/>
      <c r="N17" s="307"/>
      <c r="O17" s="307"/>
      <c r="P17" s="308"/>
      <c r="Q17" s="313" t="s">
        <v>37</v>
      </c>
      <c r="R17" s="314"/>
      <c r="S17" s="314"/>
      <c r="T17" s="332"/>
      <c r="U17" s="313" t="s">
        <v>75</v>
      </c>
      <c r="V17" s="314"/>
      <c r="W17" s="314"/>
      <c r="X17" s="332"/>
      <c r="Y17" s="116"/>
      <c r="Z17" s="116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 s="60"/>
      <c r="AZ17" s="60"/>
      <c r="BA17" s="60"/>
      <c r="BB17" s="60"/>
      <c r="BC17" s="60"/>
    </row>
    <row r="18" spans="1:55" s="1" customFormat="1" ht="9" customHeight="1">
      <c r="A18" s="318"/>
      <c r="B18" s="319"/>
      <c r="C18" s="319"/>
      <c r="D18" s="320"/>
      <c r="E18" s="336"/>
      <c r="F18" s="337"/>
      <c r="G18" s="337"/>
      <c r="H18" s="338"/>
      <c r="I18" s="306"/>
      <c r="J18" s="307"/>
      <c r="K18" s="307"/>
      <c r="L18" s="308"/>
      <c r="M18" s="306"/>
      <c r="N18" s="307"/>
      <c r="O18" s="307"/>
      <c r="P18" s="308"/>
      <c r="Q18" s="336"/>
      <c r="R18" s="337"/>
      <c r="S18" s="337"/>
      <c r="T18" s="338"/>
      <c r="U18" s="336"/>
      <c r="V18" s="337"/>
      <c r="W18" s="337"/>
      <c r="X18" s="338"/>
      <c r="Y18" s="116"/>
      <c r="Z18" s="116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 s="60"/>
      <c r="AZ18" s="60"/>
      <c r="BA18" s="60"/>
      <c r="BB18" s="60"/>
      <c r="BC18" s="60"/>
    </row>
    <row r="19" spans="1:55" s="1" customFormat="1" ht="9" customHeight="1">
      <c r="A19" s="321"/>
      <c r="B19" s="322"/>
      <c r="C19" s="322"/>
      <c r="D19" s="323"/>
      <c r="E19" s="215" t="s">
        <v>64</v>
      </c>
      <c r="F19" s="215"/>
      <c r="G19" s="215"/>
      <c r="H19" s="215"/>
      <c r="I19" s="215" t="s">
        <v>36</v>
      </c>
      <c r="J19" s="215"/>
      <c r="K19" s="215"/>
      <c r="L19" s="215"/>
      <c r="M19" s="215" t="s">
        <v>73</v>
      </c>
      <c r="N19" s="215"/>
      <c r="O19" s="215"/>
      <c r="P19" s="215"/>
      <c r="Q19" s="215" t="s">
        <v>73</v>
      </c>
      <c r="R19" s="215"/>
      <c r="S19" s="215"/>
      <c r="T19" s="215"/>
      <c r="U19" s="215" t="s">
        <v>73</v>
      </c>
      <c r="V19" s="215"/>
      <c r="W19" s="215"/>
      <c r="X19" s="215"/>
      <c r="Y19" s="116"/>
      <c r="Z19" s="116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 s="60"/>
      <c r="AZ19" s="60"/>
      <c r="BA19" s="60"/>
      <c r="BB19" s="60"/>
      <c r="BC19" s="60"/>
    </row>
    <row r="20" spans="1:55" s="1" customFormat="1" ht="9" customHeight="1">
      <c r="A20" s="210" t="str">
        <f>Eingabe_!A11</f>
        <v>KL 4.1</v>
      </c>
      <c r="B20" s="210"/>
      <c r="C20" s="210"/>
      <c r="D20" s="210"/>
      <c r="E20" s="239">
        <f>Eingabe_!E11</f>
        <v>1000</v>
      </c>
      <c r="F20" s="238"/>
      <c r="G20" s="238"/>
      <c r="H20" s="238"/>
      <c r="I20" s="239">
        <f>Eingabe_!I11</f>
        <v>2</v>
      </c>
      <c r="J20" s="238"/>
      <c r="K20" s="238"/>
      <c r="L20" s="238"/>
      <c r="M20" s="239">
        <f>Eingabe_!M11</f>
        <v>2</v>
      </c>
      <c r="N20" s="238"/>
      <c r="O20" s="238"/>
      <c r="P20" s="238"/>
      <c r="Q20" s="239">
        <f>Eingabe_!Q11</f>
        <v>1</v>
      </c>
      <c r="R20" s="238"/>
      <c r="S20" s="238"/>
      <c r="T20" s="238"/>
      <c r="U20" s="239" t="str">
        <f>Eingabe_!U11</f>
        <v>&lt; 1</v>
      </c>
      <c r="V20" s="238"/>
      <c r="W20" s="238"/>
      <c r="X20" s="238"/>
      <c r="Y20" s="116"/>
      <c r="Z20" s="116"/>
      <c r="AA20"/>
      <c r="AB20"/>
      <c r="AC20">
        <f>IF(M20="&lt; 1",0,M20)</f>
        <v>2</v>
      </c>
      <c r="AD20"/>
      <c r="AE20"/>
      <c r="AF20"/>
      <c r="AG20" s="168" t="s">
        <v>149</v>
      </c>
      <c r="AH20" t="s">
        <v>152</v>
      </c>
      <c r="AI20">
        <f>ROUNDUP(((AVERAGE(AC20:AC21))+(2*(STDEVA(AC20:AC21)))),0)</f>
        <v>6</v>
      </c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 s="60"/>
      <c r="AZ20" s="60"/>
      <c r="BA20" s="60"/>
      <c r="BB20" s="60"/>
      <c r="BC20" s="60"/>
    </row>
    <row r="21" spans="1:55" s="1" customFormat="1" ht="9" customHeight="1">
      <c r="A21" s="210" t="str">
        <f>Eingabe_!A12</f>
        <v>KL 4.2</v>
      </c>
      <c r="B21" s="210"/>
      <c r="C21" s="210"/>
      <c r="D21" s="210"/>
      <c r="E21" s="239">
        <f>Eingabe_!E12</f>
        <v>1000</v>
      </c>
      <c r="F21" s="238"/>
      <c r="G21" s="238"/>
      <c r="H21" s="238"/>
      <c r="I21" s="239">
        <f>Eingabe_!I12</f>
        <v>4</v>
      </c>
      <c r="J21" s="238"/>
      <c r="K21" s="238"/>
      <c r="L21" s="238"/>
      <c r="M21" s="239">
        <f>Eingabe_!M12</f>
        <v>4</v>
      </c>
      <c r="N21" s="238"/>
      <c r="O21" s="238"/>
      <c r="P21" s="238"/>
      <c r="Q21" s="239">
        <f>Eingabe_!Q12</f>
        <v>1</v>
      </c>
      <c r="R21" s="238"/>
      <c r="S21" s="238"/>
      <c r="T21" s="238"/>
      <c r="U21" s="239" t="str">
        <f>Eingabe_!U12</f>
        <v>&lt; 1</v>
      </c>
      <c r="V21" s="238"/>
      <c r="W21" s="238"/>
      <c r="X21" s="238"/>
      <c r="Y21" s="116"/>
      <c r="Z21" s="116"/>
      <c r="AA21"/>
      <c r="AB21"/>
      <c r="AC21">
        <f>IF(M21="&lt; 1",0,M21)</f>
        <v>4</v>
      </c>
      <c r="AD21"/>
      <c r="AE21"/>
      <c r="AF21"/>
      <c r="AG21" s="168" t="s">
        <v>150</v>
      </c>
      <c r="AH21" t="s">
        <v>153</v>
      </c>
      <c r="AI21">
        <f>ROUNDUP(((AVERAGE(AC20:AC27))+(3*(STDEVA(AC20:AC27)))),0)</f>
        <v>8</v>
      </c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 s="60"/>
      <c r="AZ21" s="60"/>
      <c r="BA21" s="60"/>
      <c r="BB21" s="60"/>
      <c r="BC21" s="60"/>
    </row>
    <row r="22" spans="1:55" s="1" customFormat="1" ht="9" customHeight="1">
      <c r="A22" s="210" t="s">
        <v>7</v>
      </c>
      <c r="B22" s="210"/>
      <c r="C22" s="210"/>
      <c r="D22" s="210"/>
      <c r="E22" s="238" t="s">
        <v>7</v>
      </c>
      <c r="F22" s="238"/>
      <c r="G22" s="238"/>
      <c r="H22" s="238"/>
      <c r="I22" s="238" t="s">
        <v>7</v>
      </c>
      <c r="J22" s="238"/>
      <c r="K22" s="238"/>
      <c r="L22" s="238"/>
      <c r="M22" s="238" t="s">
        <v>7</v>
      </c>
      <c r="N22" s="238"/>
      <c r="O22" s="238"/>
      <c r="P22" s="238"/>
      <c r="Q22" s="238" t="s">
        <v>7</v>
      </c>
      <c r="R22" s="238"/>
      <c r="S22" s="238"/>
      <c r="T22" s="238"/>
      <c r="U22" s="238" t="s">
        <v>7</v>
      </c>
      <c r="V22" s="238"/>
      <c r="W22" s="238"/>
      <c r="X22" s="238"/>
      <c r="Y22" s="116"/>
      <c r="Z22" s="116"/>
      <c r="AA22"/>
      <c r="AB22"/>
      <c r="AC22" s="164" t="str">
        <f t="shared" ref="AC22" si="0">M22</f>
        <v>-</v>
      </c>
      <c r="AD22"/>
      <c r="AE22"/>
      <c r="AF22"/>
      <c r="AG22"/>
      <c r="AH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 s="60"/>
      <c r="AZ22" s="60"/>
      <c r="BA22" s="60"/>
      <c r="BB22" s="60"/>
      <c r="BC22" s="60"/>
    </row>
    <row r="23" spans="1:55" ht="9" customHeight="1">
      <c r="A23" s="210" t="s">
        <v>7</v>
      </c>
      <c r="B23" s="210"/>
      <c r="C23" s="210"/>
      <c r="D23" s="210"/>
      <c r="E23" s="238" t="s">
        <v>7</v>
      </c>
      <c r="F23" s="238"/>
      <c r="G23" s="238"/>
      <c r="H23" s="238"/>
      <c r="I23" s="238" t="s">
        <v>7</v>
      </c>
      <c r="J23" s="238"/>
      <c r="K23" s="238"/>
      <c r="L23" s="238"/>
      <c r="M23" s="238" t="s">
        <v>7</v>
      </c>
      <c r="N23" s="238"/>
      <c r="O23" s="238"/>
      <c r="P23" s="238"/>
      <c r="Q23" s="238" t="s">
        <v>7</v>
      </c>
      <c r="R23" s="238"/>
      <c r="S23" s="238"/>
      <c r="T23" s="238"/>
      <c r="U23" s="238" t="s">
        <v>7</v>
      </c>
      <c r="V23" s="238"/>
      <c r="W23" s="238"/>
      <c r="X23" s="238"/>
      <c r="Y23" s="116"/>
      <c r="Z23" s="58"/>
      <c r="AA23"/>
      <c r="AB23"/>
      <c r="AC23" t="str">
        <f t="shared" ref="AC23" si="1">IF(M23="&lt; 1",0,M23)</f>
        <v>-</v>
      </c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BA23" s="9"/>
      <c r="BB23" s="9"/>
      <c r="BC23" s="9"/>
    </row>
    <row r="24" spans="1:55" s="1" customFormat="1" ht="9" customHeight="1">
      <c r="A24" s="210" t="s">
        <v>7</v>
      </c>
      <c r="B24" s="210"/>
      <c r="C24" s="210"/>
      <c r="D24" s="210"/>
      <c r="E24" s="238" t="s">
        <v>7</v>
      </c>
      <c r="F24" s="238"/>
      <c r="G24" s="238"/>
      <c r="H24" s="238"/>
      <c r="I24" s="238" t="s">
        <v>7</v>
      </c>
      <c r="J24" s="238"/>
      <c r="K24" s="238"/>
      <c r="L24" s="238"/>
      <c r="M24" s="238" t="s">
        <v>7</v>
      </c>
      <c r="N24" s="238"/>
      <c r="O24" s="238"/>
      <c r="P24" s="238"/>
      <c r="Q24" s="238" t="s">
        <v>7</v>
      </c>
      <c r="R24" s="238"/>
      <c r="S24" s="238"/>
      <c r="T24" s="238"/>
      <c r="U24" s="238" t="s">
        <v>7</v>
      </c>
      <c r="V24" s="238"/>
      <c r="W24" s="238"/>
      <c r="X24" s="238"/>
      <c r="Y24" s="116"/>
      <c r="Z24" s="116"/>
      <c r="AA24"/>
      <c r="AB24"/>
      <c r="AC24" s="164" t="str">
        <f t="shared" ref="AC24" si="2">M24</f>
        <v>-</v>
      </c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 s="60"/>
      <c r="AZ24" s="60"/>
      <c r="BA24" s="60"/>
      <c r="BB24" s="60"/>
      <c r="BC24" s="60"/>
    </row>
    <row r="25" spans="1:55" s="1" customFormat="1" ht="9" customHeight="1">
      <c r="A25" s="210" t="s">
        <v>7</v>
      </c>
      <c r="B25" s="210"/>
      <c r="C25" s="210"/>
      <c r="D25" s="210"/>
      <c r="E25" s="238" t="s">
        <v>7</v>
      </c>
      <c r="F25" s="238"/>
      <c r="G25" s="238"/>
      <c r="H25" s="238"/>
      <c r="I25" s="238" t="s">
        <v>7</v>
      </c>
      <c r="J25" s="238"/>
      <c r="K25" s="238"/>
      <c r="L25" s="238"/>
      <c r="M25" s="238" t="s">
        <v>7</v>
      </c>
      <c r="N25" s="238"/>
      <c r="O25" s="238"/>
      <c r="P25" s="238"/>
      <c r="Q25" s="238" t="s">
        <v>7</v>
      </c>
      <c r="R25" s="238"/>
      <c r="S25" s="238"/>
      <c r="T25" s="238"/>
      <c r="U25" s="238" t="s">
        <v>7</v>
      </c>
      <c r="V25" s="238"/>
      <c r="W25" s="238"/>
      <c r="X25" s="238"/>
      <c r="Y25" s="116"/>
      <c r="Z25" s="116"/>
      <c r="AA25"/>
      <c r="AB25"/>
      <c r="AC25" t="str">
        <f t="shared" ref="AC25" si="3">IF(M25="&lt; 1",0,M25)</f>
        <v>-</v>
      </c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 s="60"/>
      <c r="AZ25" s="60"/>
      <c r="BA25" s="60"/>
      <c r="BB25" s="60"/>
      <c r="BC25" s="60"/>
    </row>
    <row r="26" spans="1:55" s="1" customFormat="1" ht="9" customHeight="1">
      <c r="A26" s="210" t="s">
        <v>7</v>
      </c>
      <c r="B26" s="210"/>
      <c r="C26" s="210"/>
      <c r="D26" s="210"/>
      <c r="E26" s="238" t="s">
        <v>7</v>
      </c>
      <c r="F26" s="238"/>
      <c r="G26" s="238"/>
      <c r="H26" s="238"/>
      <c r="I26" s="238" t="s">
        <v>7</v>
      </c>
      <c r="J26" s="238"/>
      <c r="K26" s="238"/>
      <c r="L26" s="238"/>
      <c r="M26" s="238" t="s">
        <v>7</v>
      </c>
      <c r="N26" s="238"/>
      <c r="O26" s="238"/>
      <c r="P26" s="238"/>
      <c r="Q26" s="238" t="s">
        <v>7</v>
      </c>
      <c r="R26" s="238"/>
      <c r="S26" s="238"/>
      <c r="T26" s="238"/>
      <c r="U26" s="238" t="s">
        <v>7</v>
      </c>
      <c r="V26" s="238"/>
      <c r="W26" s="238"/>
      <c r="X26" s="238"/>
      <c r="Y26" s="116"/>
      <c r="Z26" s="116"/>
      <c r="AA26"/>
      <c r="AB26"/>
      <c r="AC26" s="164" t="str">
        <f t="shared" ref="AC26" si="4">M26</f>
        <v>-</v>
      </c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 s="60"/>
      <c r="AZ26" s="60"/>
      <c r="BA26" s="60"/>
      <c r="BB26" s="60"/>
      <c r="BC26" s="60"/>
    </row>
    <row r="27" spans="1:55" s="1" customFormat="1" ht="9" customHeight="1">
      <c r="A27" s="210" t="s">
        <v>7</v>
      </c>
      <c r="B27" s="210"/>
      <c r="C27" s="210"/>
      <c r="D27" s="210"/>
      <c r="E27" s="238" t="s">
        <v>7</v>
      </c>
      <c r="F27" s="238"/>
      <c r="G27" s="238"/>
      <c r="H27" s="238"/>
      <c r="I27" s="238" t="s">
        <v>7</v>
      </c>
      <c r="J27" s="238"/>
      <c r="K27" s="238"/>
      <c r="L27" s="238"/>
      <c r="M27" s="238" t="s">
        <v>7</v>
      </c>
      <c r="N27" s="238"/>
      <c r="O27" s="238"/>
      <c r="P27" s="238"/>
      <c r="Q27" s="238" t="s">
        <v>7</v>
      </c>
      <c r="R27" s="238"/>
      <c r="S27" s="238"/>
      <c r="T27" s="238"/>
      <c r="U27" s="238" t="s">
        <v>7</v>
      </c>
      <c r="V27" s="238"/>
      <c r="W27" s="238"/>
      <c r="X27" s="238"/>
      <c r="Y27" s="116"/>
      <c r="Z27" s="116"/>
      <c r="AA27"/>
      <c r="AB27"/>
      <c r="AC27" t="str">
        <f t="shared" ref="AC27" si="5">IF(M27="&lt; 1",0,M27)</f>
        <v>-</v>
      </c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 s="60"/>
      <c r="AZ27" s="60"/>
      <c r="BA27" s="60"/>
      <c r="BB27" s="60"/>
      <c r="BC27" s="60"/>
    </row>
    <row r="28" spans="1:55" s="1" customFormat="1" ht="9" customHeight="1">
      <c r="A28" s="207" t="s">
        <v>78</v>
      </c>
      <c r="B28" s="208"/>
      <c r="C28" s="208"/>
      <c r="D28" s="208"/>
      <c r="E28" s="140"/>
      <c r="F28" s="140"/>
      <c r="G28" s="117"/>
      <c r="H28" s="117"/>
      <c r="I28" s="117"/>
      <c r="J28" s="117"/>
      <c r="K28" s="117"/>
      <c r="L28" s="141"/>
      <c r="M28" s="239">
        <f>IF((AVERAGE(Z20:AC21)=0),"&lt; 1",(ROUNDUP((AVERAGE(Z20:AC21)),0)))</f>
        <v>3</v>
      </c>
      <c r="N28" s="239"/>
      <c r="O28" s="239"/>
      <c r="P28" s="239"/>
      <c r="Q28" s="142"/>
      <c r="R28" s="138"/>
      <c r="S28" s="138"/>
      <c r="T28" s="138"/>
      <c r="U28" s="138"/>
      <c r="V28" s="138"/>
      <c r="W28" s="143"/>
      <c r="X28" s="143"/>
      <c r="Y28" s="116"/>
      <c r="Z28" s="116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 s="60"/>
      <c r="AZ28" s="60"/>
      <c r="BA28" s="60"/>
      <c r="BB28" s="60"/>
      <c r="BC28" s="60"/>
    </row>
    <row r="29" spans="1:55" s="1" customFormat="1" ht="9" customHeight="1">
      <c r="A29" s="136"/>
      <c r="B29" s="136"/>
      <c r="C29" s="136"/>
      <c r="D29" s="136"/>
      <c r="E29" s="137"/>
      <c r="F29" s="137"/>
      <c r="M29" s="122"/>
      <c r="N29" s="122"/>
      <c r="O29" s="122"/>
      <c r="P29" s="122"/>
      <c r="W29" s="101"/>
      <c r="X29" s="101"/>
      <c r="Y29" s="116"/>
      <c r="Z29" s="116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 s="60"/>
      <c r="AZ29" s="60"/>
      <c r="BA29" s="60"/>
      <c r="BB29" s="60"/>
      <c r="BC29" s="60"/>
    </row>
    <row r="30" spans="1:55" ht="9" customHeight="1">
      <c r="A30" s="39"/>
      <c r="B30" s="39"/>
      <c r="C30" s="39"/>
      <c r="D30" s="39"/>
      <c r="E30" s="39"/>
      <c r="F30" s="39"/>
      <c r="G30" s="39"/>
      <c r="H30" s="39"/>
      <c r="I30" s="39"/>
      <c r="J30" s="39"/>
      <c r="K30" s="39"/>
      <c r="L30" s="39"/>
      <c r="M30" s="39"/>
      <c r="N30" s="39"/>
      <c r="O30" s="39"/>
      <c r="P30" s="39"/>
      <c r="Q30" s="39"/>
      <c r="R30" s="39"/>
      <c r="S30" s="39"/>
      <c r="T30" s="39"/>
      <c r="U30" s="39"/>
      <c r="V30" s="39"/>
      <c r="W30" s="39"/>
      <c r="X30" s="39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</row>
    <row r="31" spans="1:55" ht="8.5" customHeight="1">
      <c r="A31" s="326" t="s">
        <v>86</v>
      </c>
      <c r="B31" s="326"/>
      <c r="C31" s="326"/>
      <c r="D31" s="326"/>
      <c r="E31" s="326"/>
      <c r="F31" s="326"/>
      <c r="G31" s="326"/>
      <c r="H31" s="326"/>
      <c r="I31" s="326"/>
      <c r="J31" s="326"/>
      <c r="K31" s="326"/>
      <c r="L31" s="326"/>
      <c r="M31" s="326"/>
      <c r="N31" s="326"/>
      <c r="O31" s="326"/>
      <c r="P31" s="326"/>
      <c r="Q31" s="326"/>
      <c r="R31" s="326"/>
      <c r="S31" s="326"/>
      <c r="T31" s="326"/>
      <c r="U31" s="326"/>
      <c r="V31" s="326"/>
      <c r="W31" s="326"/>
      <c r="X31" s="326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</row>
    <row r="32" spans="1:55" ht="8.5" customHeight="1">
      <c r="A32" s="326"/>
      <c r="B32" s="326"/>
      <c r="C32" s="326"/>
      <c r="D32" s="326"/>
      <c r="E32" s="326"/>
      <c r="F32" s="326"/>
      <c r="G32" s="326"/>
      <c r="H32" s="326"/>
      <c r="I32" s="326"/>
      <c r="J32" s="326"/>
      <c r="K32" s="326"/>
      <c r="L32" s="326"/>
      <c r="M32" s="326"/>
      <c r="N32" s="326"/>
      <c r="O32" s="326"/>
      <c r="P32" s="326"/>
      <c r="Q32" s="326"/>
      <c r="R32" s="326"/>
      <c r="S32" s="326"/>
      <c r="T32" s="326"/>
      <c r="U32" s="326"/>
      <c r="V32" s="326"/>
      <c r="W32" s="326"/>
      <c r="X32" s="326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</row>
    <row r="33" spans="1:55" ht="9" customHeight="1">
      <c r="A33" s="134" t="s">
        <v>3</v>
      </c>
      <c r="B33" s="132"/>
      <c r="C33" s="132"/>
      <c r="D33" s="132"/>
      <c r="E33" s="36"/>
      <c r="F33" s="36"/>
      <c r="G33" s="298" t="e">
        <f>Eingabe_!#REF!</f>
        <v>#REF!</v>
      </c>
      <c r="H33" s="298"/>
      <c r="I33" s="298"/>
      <c r="J33" s="298"/>
      <c r="K33" s="36"/>
      <c r="L33" s="125" t="s">
        <v>27</v>
      </c>
      <c r="M33" s="132"/>
      <c r="N33" s="132"/>
      <c r="O33" s="132"/>
      <c r="P33" s="132"/>
      <c r="Q33" s="130" t="e">
        <f>Eingabe_!#REF!</f>
        <v>#REF!</v>
      </c>
      <c r="R33" s="130"/>
      <c r="S33" s="130"/>
      <c r="T33" s="130"/>
      <c r="U33" s="130"/>
      <c r="V33" s="130"/>
      <c r="W33" s="130"/>
      <c r="X33" s="16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</row>
    <row r="34" spans="1:55" ht="9" customHeight="1">
      <c r="A34" s="129" t="s">
        <v>42</v>
      </c>
      <c r="B34" s="133"/>
      <c r="C34" s="133"/>
      <c r="D34" s="133"/>
      <c r="G34" s="127" t="e">
        <f>Eingabe_!#REF!</f>
        <v>#REF!</v>
      </c>
      <c r="H34" s="127"/>
      <c r="I34" s="24"/>
      <c r="J34" s="24"/>
      <c r="L34" s="129"/>
      <c r="M34" s="133"/>
      <c r="O34" s="39"/>
      <c r="P34" s="133"/>
      <c r="Q34" s="200"/>
      <c r="R34" s="36"/>
      <c r="S34" s="36"/>
      <c r="T34" s="36"/>
      <c r="U34" s="36"/>
      <c r="V34" s="36"/>
      <c r="W34" s="36"/>
      <c r="X34" s="165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</row>
    <row r="35" spans="1:55" ht="9" customHeight="1">
      <c r="A35" s="129" t="s">
        <v>205</v>
      </c>
      <c r="B35" s="133"/>
      <c r="C35" s="133"/>
      <c r="D35" s="133"/>
      <c r="G35" s="127" t="e">
        <f>Eingabe_!#REF!</f>
        <v>#REF!</v>
      </c>
      <c r="H35" s="117"/>
      <c r="I35" s="24"/>
      <c r="J35" s="24"/>
      <c r="L35" s="129" t="s">
        <v>26</v>
      </c>
      <c r="N35" s="1"/>
      <c r="O35" s="1"/>
      <c r="P35" s="133"/>
      <c r="Q35" s="131" t="e">
        <f>Eingabe_!#REF!</f>
        <v>#REF!</v>
      </c>
      <c r="R35" s="131"/>
      <c r="S35" s="135"/>
      <c r="T35" s="131"/>
      <c r="U35" s="131"/>
      <c r="V35" s="131"/>
      <c r="W35" s="131"/>
      <c r="X35" s="16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</row>
    <row r="36" spans="1:55" ht="9" customHeight="1">
      <c r="A36" s="144" t="s">
        <v>173</v>
      </c>
      <c r="B36" s="131"/>
      <c r="C36" s="131"/>
      <c r="D36" s="131"/>
      <c r="E36" s="131"/>
      <c r="F36" s="135"/>
      <c r="G36" s="208" t="e">
        <f>Eingabe_!#REF!</f>
        <v>#REF!</v>
      </c>
      <c r="H36" s="208"/>
      <c r="I36" s="301" t="e">
        <f>Eingabe_!#REF!</f>
        <v>#REF!</v>
      </c>
      <c r="J36" s="301"/>
      <c r="K36" s="302"/>
      <c r="L36" s="124" t="s">
        <v>216</v>
      </c>
      <c r="M36" s="135"/>
      <c r="N36" s="131"/>
      <c r="O36" s="131"/>
      <c r="P36" s="131"/>
      <c r="Q36" s="127" t="e">
        <f>_xlfn.TEXTJOIN(,,(Eingabe_!#REF!)," ","/"," ",Eingabe_!#REF!)</f>
        <v>#REF!</v>
      </c>
      <c r="R36" s="117"/>
      <c r="S36" s="135"/>
      <c r="T36" s="127"/>
      <c r="U36" s="117"/>
      <c r="V36" s="117"/>
      <c r="W36" s="117"/>
      <c r="X36" s="16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</row>
    <row r="37" spans="1:55" ht="5.5" customHeight="1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  <c r="Q37" s="56"/>
      <c r="R37" s="56"/>
      <c r="S37" s="56"/>
      <c r="T37" s="56"/>
      <c r="U37" s="56"/>
      <c r="V37" s="56"/>
      <c r="W37" s="56"/>
      <c r="X37" s="56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</row>
    <row r="38" spans="1:55" ht="9" customHeight="1">
      <c r="A38" s="210" t="s">
        <v>17</v>
      </c>
      <c r="B38" s="210"/>
      <c r="C38" s="210"/>
      <c r="D38" s="210"/>
      <c r="E38" s="303" t="s">
        <v>206</v>
      </c>
      <c r="F38" s="304"/>
      <c r="G38" s="304"/>
      <c r="H38" s="304"/>
      <c r="I38" s="304"/>
      <c r="J38" s="304"/>
      <c r="K38" s="304"/>
      <c r="L38" s="304"/>
      <c r="M38" s="304"/>
      <c r="N38" s="304"/>
      <c r="O38" s="304"/>
      <c r="P38" s="305"/>
      <c r="Q38" s="231" t="s">
        <v>62</v>
      </c>
      <c r="R38" s="231"/>
      <c r="S38" s="231"/>
      <c r="T38" s="231"/>
      <c r="U38" s="231"/>
      <c r="V38" s="231"/>
      <c r="W38" s="231"/>
      <c r="X38" s="231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</row>
    <row r="39" spans="1:55" ht="9" customHeight="1">
      <c r="A39" s="210"/>
      <c r="B39" s="210"/>
      <c r="C39" s="210"/>
      <c r="D39" s="210"/>
      <c r="E39" s="306"/>
      <c r="F39" s="307"/>
      <c r="G39" s="307"/>
      <c r="H39" s="307"/>
      <c r="I39" s="307"/>
      <c r="J39" s="307"/>
      <c r="K39" s="307"/>
      <c r="L39" s="307"/>
      <c r="M39" s="307"/>
      <c r="N39" s="307"/>
      <c r="O39" s="307"/>
      <c r="P39" s="308"/>
      <c r="Q39" s="222" t="s">
        <v>37</v>
      </c>
      <c r="R39" s="222"/>
      <c r="S39" s="222"/>
      <c r="T39" s="222"/>
      <c r="U39" s="222" t="s">
        <v>75</v>
      </c>
      <c r="V39" s="222"/>
      <c r="W39" s="222"/>
      <c r="X39" s="222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</row>
    <row r="40" spans="1:55" ht="9" customHeight="1">
      <c r="A40" s="210"/>
      <c r="B40" s="210"/>
      <c r="C40" s="210"/>
      <c r="D40" s="210"/>
      <c r="E40" s="232" t="s">
        <v>217</v>
      </c>
      <c r="F40" s="233"/>
      <c r="G40" s="233"/>
      <c r="H40" s="233"/>
      <c r="I40" s="233"/>
      <c r="J40" s="233"/>
      <c r="K40" s="233"/>
      <c r="L40" s="233"/>
      <c r="M40" s="233"/>
      <c r="N40" s="233"/>
      <c r="O40" s="233"/>
      <c r="P40" s="234"/>
      <c r="Q40" s="215" t="s">
        <v>73</v>
      </c>
      <c r="R40" s="215"/>
      <c r="S40" s="215"/>
      <c r="T40" s="215"/>
      <c r="U40" s="215" t="s">
        <v>73</v>
      </c>
      <c r="V40" s="215"/>
      <c r="W40" s="215"/>
      <c r="X40" s="215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</row>
    <row r="41" spans="1:55" ht="9" customHeight="1">
      <c r="A41" s="210" t="str">
        <f>Eingabe_!A30</f>
        <v>SE 4.1</v>
      </c>
      <c r="B41" s="210"/>
      <c r="C41" s="210"/>
      <c r="D41" s="210"/>
      <c r="E41" s="309" t="str">
        <f>Eingabe_!E30</f>
        <v>&lt; 1</v>
      </c>
      <c r="F41" s="310"/>
      <c r="G41" s="310"/>
      <c r="H41" s="310"/>
      <c r="I41" s="310"/>
      <c r="J41" s="310"/>
      <c r="K41" s="310"/>
      <c r="L41" s="310"/>
      <c r="M41" s="310"/>
      <c r="N41" s="310"/>
      <c r="O41" s="310"/>
      <c r="P41" s="311"/>
      <c r="Q41" s="239" t="str">
        <f>Eingabe_!Q30</f>
        <v>&lt; 1</v>
      </c>
      <c r="R41" s="238"/>
      <c r="S41" s="238"/>
      <c r="T41" s="238"/>
      <c r="U41" s="239" t="str">
        <f>Eingabe_!U30</f>
        <v>&lt; 1</v>
      </c>
      <c r="V41" s="238"/>
      <c r="W41" s="238"/>
      <c r="X41" s="238"/>
      <c r="AA41"/>
      <c r="AB41"/>
      <c r="AC41">
        <f>IF(E41="&lt; 1",0,E41)</f>
        <v>0</v>
      </c>
      <c r="AD41"/>
      <c r="AE41"/>
      <c r="AF41"/>
      <c r="AG41" s="168" t="s">
        <v>149</v>
      </c>
      <c r="AH41" t="s">
        <v>152</v>
      </c>
      <c r="AI41">
        <f>ROUNDUP(((AVERAGE(AC41:AC44))+(2*(STDEVA(AC41:AC44)))),0)</f>
        <v>0</v>
      </c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</row>
    <row r="42" spans="1:55" ht="9" customHeight="1">
      <c r="A42" s="210" t="str">
        <f>Eingabe_!A31</f>
        <v>SE 4.2</v>
      </c>
      <c r="B42" s="210"/>
      <c r="C42" s="210"/>
      <c r="D42" s="210"/>
      <c r="E42" s="309" t="str">
        <f>Eingabe_!E31</f>
        <v>&lt; 1</v>
      </c>
      <c r="F42" s="310"/>
      <c r="G42" s="310"/>
      <c r="H42" s="310"/>
      <c r="I42" s="310"/>
      <c r="J42" s="310"/>
      <c r="K42" s="310"/>
      <c r="L42" s="310"/>
      <c r="M42" s="310"/>
      <c r="N42" s="310"/>
      <c r="O42" s="310"/>
      <c r="P42" s="311"/>
      <c r="Q42" s="239" t="str">
        <f>Eingabe_!Q31</f>
        <v>&lt; 1</v>
      </c>
      <c r="R42" s="238"/>
      <c r="S42" s="238"/>
      <c r="T42" s="238"/>
      <c r="U42" s="239" t="str">
        <f>Eingabe_!U31</f>
        <v>&lt; 1</v>
      </c>
      <c r="V42" s="238"/>
      <c r="W42" s="238"/>
      <c r="X42" s="238"/>
      <c r="AA42"/>
      <c r="AB42"/>
      <c r="AC42">
        <f>IF(E42="&lt; 1",0,E42)</f>
        <v>0</v>
      </c>
      <c r="AD42"/>
      <c r="AE42"/>
      <c r="AF42"/>
      <c r="AG42" s="168" t="s">
        <v>150</v>
      </c>
      <c r="AH42" t="s">
        <v>153</v>
      </c>
      <c r="AI42">
        <f>ROUNDUP(((AVERAGE(AC41:AC44))+(3*(STDEVA(AC41:AC44)))),0)</f>
        <v>0</v>
      </c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</row>
    <row r="43" spans="1:55" ht="9" customHeight="1">
      <c r="A43" s="210" t="s">
        <v>7</v>
      </c>
      <c r="B43" s="210"/>
      <c r="C43" s="210"/>
      <c r="D43" s="210"/>
      <c r="E43" s="312" t="s">
        <v>7</v>
      </c>
      <c r="F43" s="299"/>
      <c r="G43" s="299"/>
      <c r="H43" s="299"/>
      <c r="I43" s="299"/>
      <c r="J43" s="299"/>
      <c r="K43" s="299"/>
      <c r="L43" s="299"/>
      <c r="M43" s="299"/>
      <c r="N43" s="299"/>
      <c r="O43" s="299"/>
      <c r="P43" s="300"/>
      <c r="Q43" s="238" t="s">
        <v>7</v>
      </c>
      <c r="R43" s="238"/>
      <c r="S43" s="238"/>
      <c r="T43" s="238"/>
      <c r="U43" s="238" t="s">
        <v>7</v>
      </c>
      <c r="V43" s="238"/>
      <c r="W43" s="238"/>
      <c r="X43" s="238"/>
      <c r="AA43"/>
      <c r="AB43"/>
      <c r="AC43" t="str">
        <f>IF(E43="&lt; 1",0,E43)</f>
        <v>-</v>
      </c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</row>
    <row r="44" spans="1:55" ht="9" customHeight="1">
      <c r="A44" s="210" t="s">
        <v>7</v>
      </c>
      <c r="B44" s="210"/>
      <c r="C44" s="210"/>
      <c r="D44" s="210"/>
      <c r="E44" s="312" t="s">
        <v>7</v>
      </c>
      <c r="F44" s="299"/>
      <c r="G44" s="299"/>
      <c r="H44" s="299"/>
      <c r="I44" s="299"/>
      <c r="J44" s="299"/>
      <c r="K44" s="299"/>
      <c r="L44" s="299"/>
      <c r="M44" s="299"/>
      <c r="N44" s="299"/>
      <c r="O44" s="299"/>
      <c r="P44" s="300"/>
      <c r="Q44" s="238" t="s">
        <v>7</v>
      </c>
      <c r="R44" s="238"/>
      <c r="S44" s="238"/>
      <c r="T44" s="238"/>
      <c r="U44" s="238" t="s">
        <v>7</v>
      </c>
      <c r="V44" s="238"/>
      <c r="W44" s="238"/>
      <c r="X44" s="238"/>
      <c r="AA44"/>
      <c r="AB44"/>
      <c r="AC44" t="str">
        <f>IF(E44="&lt; 1",0,E44)</f>
        <v>-</v>
      </c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</row>
    <row r="45" spans="1:55" s="1" customFormat="1" ht="9" customHeight="1">
      <c r="A45" s="207" t="s">
        <v>78</v>
      </c>
      <c r="B45" s="208"/>
      <c r="C45" s="208"/>
      <c r="D45" s="208"/>
      <c r="E45" s="309" t="str">
        <f>IF((AVERAGE(Z41:AC42)=0),"&lt; 1",(ROUNDUP((AVERAGE(Z41:AC42)),0)))</f>
        <v>&lt; 1</v>
      </c>
      <c r="F45" s="299"/>
      <c r="G45" s="299"/>
      <c r="H45" s="299"/>
      <c r="I45" s="299"/>
      <c r="J45" s="299"/>
      <c r="K45" s="299"/>
      <c r="L45" s="299"/>
      <c r="M45" s="299"/>
      <c r="N45" s="299"/>
      <c r="O45" s="299"/>
      <c r="P45" s="300"/>
      <c r="Q45" s="313"/>
      <c r="R45" s="314"/>
      <c r="S45" s="314"/>
      <c r="T45" s="314"/>
      <c r="U45" s="314"/>
      <c r="V45" s="314"/>
      <c r="W45" s="314"/>
      <c r="X45" s="314"/>
      <c r="Y45" s="116"/>
      <c r="Z45" s="116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 s="60"/>
      <c r="AZ45" s="60"/>
      <c r="BA45" s="60"/>
      <c r="BB45" s="60"/>
      <c r="BC45" s="60"/>
    </row>
    <row r="46" spans="1:55" ht="9" customHeight="1">
      <c r="A46" s="329"/>
      <c r="B46" s="329"/>
      <c r="C46" s="329"/>
      <c r="D46" s="329"/>
      <c r="E46" s="329"/>
      <c r="F46" s="329"/>
      <c r="G46" s="329"/>
      <c r="H46" s="329"/>
      <c r="I46" s="329"/>
      <c r="J46" s="329"/>
      <c r="K46" s="329"/>
      <c r="L46" s="329"/>
      <c r="M46" s="329"/>
      <c r="N46" s="329"/>
      <c r="O46" s="330"/>
      <c r="P46" s="330"/>
      <c r="Q46" s="331"/>
      <c r="R46" s="331"/>
      <c r="S46" s="331"/>
      <c r="T46" s="331"/>
      <c r="U46" s="331"/>
      <c r="V46" s="331"/>
      <c r="W46" s="331"/>
      <c r="X46" s="331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</row>
    <row r="47" spans="1:55" ht="9" customHeight="1">
      <c r="A47" s="56"/>
      <c r="B47" s="39"/>
      <c r="C47" s="39"/>
      <c r="D47" s="118"/>
      <c r="E47" s="118"/>
      <c r="F47" s="118"/>
      <c r="G47" s="56"/>
      <c r="H47" s="56"/>
      <c r="I47" s="56"/>
      <c r="J47" s="56"/>
      <c r="K47" s="39"/>
      <c r="L47" s="39"/>
      <c r="M47" s="39"/>
      <c r="N47" s="39"/>
      <c r="O47" s="39"/>
      <c r="P47" s="39"/>
      <c r="Q47" s="39"/>
      <c r="R47" s="39"/>
      <c r="S47" s="39"/>
      <c r="T47" s="39"/>
      <c r="U47" s="39"/>
      <c r="V47" s="39"/>
      <c r="W47" s="39"/>
      <c r="X47" s="39"/>
      <c r="Y47" s="116"/>
      <c r="Z47" s="58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BA47" s="9"/>
      <c r="BB47" s="9"/>
      <c r="BC47" s="9"/>
    </row>
    <row r="48" spans="1:55" ht="8" customHeight="1">
      <c r="A48" s="326" t="s">
        <v>203</v>
      </c>
      <c r="B48" s="326"/>
      <c r="C48" s="326"/>
      <c r="D48" s="326"/>
      <c r="E48" s="326"/>
      <c r="F48" s="326"/>
      <c r="G48" s="326"/>
      <c r="H48" s="326"/>
      <c r="I48" s="326"/>
      <c r="J48" s="326"/>
      <c r="K48" s="326"/>
      <c r="L48" s="326"/>
      <c r="M48" s="326"/>
      <c r="N48" s="326"/>
      <c r="O48" s="326"/>
      <c r="P48" s="326"/>
      <c r="Q48" s="326"/>
      <c r="R48" s="326"/>
      <c r="S48" s="326"/>
      <c r="T48" s="326"/>
      <c r="U48" s="326"/>
      <c r="V48" s="326"/>
      <c r="W48" s="326"/>
      <c r="X48" s="326"/>
      <c r="Y48" s="116"/>
      <c r="Z48" s="5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BA48" s="9"/>
      <c r="BB48" s="9"/>
      <c r="BC48" s="9"/>
    </row>
    <row r="49" spans="1:55" ht="8" customHeight="1">
      <c r="A49" s="326"/>
      <c r="B49" s="326"/>
      <c r="C49" s="326"/>
      <c r="D49" s="326"/>
      <c r="E49" s="326"/>
      <c r="F49" s="326"/>
      <c r="G49" s="326"/>
      <c r="H49" s="326"/>
      <c r="I49" s="326"/>
      <c r="J49" s="326"/>
      <c r="K49" s="326"/>
      <c r="L49" s="326"/>
      <c r="M49" s="326"/>
      <c r="N49" s="326"/>
      <c r="O49" s="326"/>
      <c r="P49" s="326"/>
      <c r="Q49" s="326"/>
      <c r="R49" s="326"/>
      <c r="S49" s="326"/>
      <c r="T49" s="326"/>
      <c r="U49" s="326"/>
      <c r="V49" s="326"/>
      <c r="W49" s="326"/>
      <c r="X49" s="326"/>
      <c r="Y49"/>
      <c r="Z49" s="10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 s="9"/>
      <c r="BC49" s="9"/>
    </row>
    <row r="50" spans="1:55" ht="9" customHeight="1">
      <c r="A50" s="134" t="s">
        <v>3</v>
      </c>
      <c r="B50" s="126"/>
      <c r="C50" s="126"/>
      <c r="D50" s="126"/>
      <c r="E50" s="36"/>
      <c r="F50" s="36"/>
      <c r="G50" s="298" t="e">
        <f>Eingabe_!#REF!</f>
        <v>#REF!</v>
      </c>
      <c r="H50" s="298"/>
      <c r="I50" s="298"/>
      <c r="J50" s="298"/>
      <c r="K50" s="36"/>
      <c r="L50" s="125" t="s">
        <v>27</v>
      </c>
      <c r="M50" s="126"/>
      <c r="N50" s="126"/>
      <c r="O50" s="126"/>
      <c r="P50" s="126"/>
      <c r="Q50" s="130" t="e">
        <f>Eingabe_!#REF!</f>
        <v>#REF!</v>
      </c>
      <c r="R50" s="130"/>
      <c r="S50" s="130"/>
      <c r="T50" s="130"/>
      <c r="U50" s="130"/>
      <c r="V50" s="130"/>
      <c r="W50" s="130"/>
      <c r="X50" s="163"/>
      <c r="Z50"/>
      <c r="AA50" s="1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 s="9"/>
      <c r="AX50" s="9"/>
      <c r="AY50" s="9"/>
      <c r="AZ50" s="9"/>
      <c r="BA50" s="9"/>
      <c r="BB50" s="9"/>
      <c r="BC50" s="9"/>
    </row>
    <row r="51" spans="1:55" ht="9" customHeight="1">
      <c r="A51" s="129" t="s">
        <v>42</v>
      </c>
      <c r="B51" s="56"/>
      <c r="C51" s="56"/>
      <c r="D51" s="56"/>
      <c r="G51" s="127" t="e">
        <f>Eingabe_!#REF!</f>
        <v>#REF!</v>
      </c>
      <c r="H51" s="127"/>
      <c r="I51" s="24"/>
      <c r="J51" s="24"/>
      <c r="L51" s="129" t="s">
        <v>83</v>
      </c>
      <c r="M51" s="133"/>
      <c r="O51" s="39"/>
      <c r="P51" s="133"/>
      <c r="Q51" s="128" t="s">
        <v>84</v>
      </c>
      <c r="R51" s="24"/>
      <c r="S51" s="24"/>
      <c r="T51" s="24"/>
      <c r="U51" s="24"/>
      <c r="V51" s="24"/>
      <c r="W51" s="24"/>
      <c r="X51" s="165"/>
      <c r="Y51"/>
      <c r="Z51" s="10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 s="9"/>
      <c r="AZ51" s="9"/>
      <c r="BA51" s="9"/>
      <c r="BB51" s="9"/>
      <c r="BC51" s="9"/>
    </row>
    <row r="52" spans="1:55" ht="9" customHeight="1">
      <c r="A52" s="129" t="s">
        <v>205</v>
      </c>
      <c r="B52" s="133"/>
      <c r="C52" s="133"/>
      <c r="D52" s="133"/>
      <c r="G52" s="127" t="e">
        <f>Eingabe_!#REF!</f>
        <v>#REF!</v>
      </c>
      <c r="H52" s="117"/>
      <c r="I52" s="24"/>
      <c r="J52" s="24"/>
      <c r="L52" s="129" t="s">
        <v>26</v>
      </c>
      <c r="N52" s="1"/>
      <c r="O52" s="1"/>
      <c r="P52" s="133"/>
      <c r="Q52" s="127" t="s">
        <v>82</v>
      </c>
      <c r="R52" s="127"/>
      <c r="S52" s="117"/>
      <c r="T52" s="127"/>
      <c r="U52" s="127"/>
      <c r="V52" s="127"/>
      <c r="W52" s="127"/>
      <c r="X52" s="165"/>
      <c r="Y52"/>
      <c r="Z52" s="10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 s="9"/>
      <c r="AZ52" s="9"/>
      <c r="BA52" s="9"/>
      <c r="BB52" s="9"/>
      <c r="BC52" s="9"/>
    </row>
    <row r="53" spans="1:55" s="1" customFormat="1" ht="9" customHeight="1">
      <c r="A53" s="144" t="s">
        <v>173</v>
      </c>
      <c r="B53" s="131"/>
      <c r="C53" s="131"/>
      <c r="D53" s="131"/>
      <c r="E53" s="131"/>
      <c r="F53" s="135"/>
      <c r="G53" s="208" t="e">
        <f>Eingabe_!#REF!</f>
        <v>#REF!</v>
      </c>
      <c r="H53" s="208"/>
      <c r="I53" s="301" t="e">
        <f>Eingabe_!#REF!</f>
        <v>#REF!</v>
      </c>
      <c r="J53" s="301"/>
      <c r="K53" s="302"/>
      <c r="L53" s="124" t="s">
        <v>216</v>
      </c>
      <c r="M53" s="135"/>
      <c r="N53" s="131"/>
      <c r="O53" s="131"/>
      <c r="P53" s="131"/>
      <c r="Q53" s="127" t="e">
        <f>Eingabe_!#REF!</f>
        <v>#REF!</v>
      </c>
      <c r="R53" s="117"/>
      <c r="S53" s="117"/>
      <c r="T53" s="117"/>
      <c r="U53" s="117"/>
      <c r="V53" s="117"/>
      <c r="W53" s="117"/>
      <c r="X53" s="166"/>
      <c r="Y53" s="116"/>
      <c r="Z53" s="116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 s="60"/>
      <c r="AZ53" s="60"/>
      <c r="BA53" s="60"/>
      <c r="BB53" s="60"/>
      <c r="BC53" s="60"/>
    </row>
    <row r="54" spans="1:55" ht="5.5" customHeight="1">
      <c r="A54" s="56"/>
      <c r="B54" s="56"/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56"/>
      <c r="O54" s="56"/>
      <c r="P54" s="56"/>
      <c r="Q54" s="56"/>
      <c r="R54" s="56"/>
      <c r="S54" s="56"/>
      <c r="T54" s="56"/>
      <c r="U54" s="56"/>
      <c r="V54" s="56"/>
      <c r="W54" s="56"/>
      <c r="X54" s="56"/>
      <c r="Y54"/>
      <c r="Z54" s="10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 s="9"/>
      <c r="BC54" s="9"/>
    </row>
    <row r="55" spans="1:55" ht="9" customHeight="1">
      <c r="A55" s="328" t="s">
        <v>211</v>
      </c>
      <c r="B55" s="210"/>
      <c r="C55" s="210"/>
      <c r="D55" s="210"/>
      <c r="E55" s="210" t="s">
        <v>74</v>
      </c>
      <c r="F55" s="210"/>
      <c r="G55" s="210"/>
      <c r="H55" s="210"/>
      <c r="I55" s="210"/>
      <c r="J55" s="210"/>
      <c r="K55" s="210"/>
      <c r="L55" s="210"/>
      <c r="M55" s="210"/>
      <c r="N55" s="210"/>
      <c r="O55" s="339" t="s">
        <v>209</v>
      </c>
      <c r="P55" s="340"/>
      <c r="Q55" s="340"/>
      <c r="R55" s="340"/>
      <c r="S55" s="341"/>
      <c r="T55" s="313" t="s">
        <v>38</v>
      </c>
      <c r="U55" s="314"/>
      <c r="V55" s="314"/>
      <c r="W55" s="314"/>
      <c r="X55" s="332"/>
      <c r="Y55"/>
      <c r="Z55" s="10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 s="9"/>
      <c r="BC55" s="9"/>
    </row>
    <row r="56" spans="1:55" ht="9" customHeight="1">
      <c r="A56" s="210"/>
      <c r="B56" s="210"/>
      <c r="C56" s="210"/>
      <c r="D56" s="210"/>
      <c r="E56" s="210"/>
      <c r="F56" s="210"/>
      <c r="G56" s="210"/>
      <c r="H56" s="210"/>
      <c r="I56" s="210"/>
      <c r="J56" s="210"/>
      <c r="K56" s="210"/>
      <c r="L56" s="210"/>
      <c r="M56" s="210"/>
      <c r="N56" s="210"/>
      <c r="O56" s="342"/>
      <c r="P56" s="343"/>
      <c r="Q56" s="343"/>
      <c r="R56" s="343"/>
      <c r="S56" s="344"/>
      <c r="T56" s="333"/>
      <c r="U56" s="334"/>
      <c r="V56" s="334"/>
      <c r="W56" s="334"/>
      <c r="X56" s="335"/>
      <c r="Y56"/>
      <c r="Z56" s="10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 s="9"/>
      <c r="BC56" s="9"/>
    </row>
    <row r="57" spans="1:55" ht="9" customHeight="1">
      <c r="A57" s="210"/>
      <c r="B57" s="210"/>
      <c r="C57" s="210"/>
      <c r="D57" s="210"/>
      <c r="E57" s="210"/>
      <c r="F57" s="210"/>
      <c r="G57" s="210"/>
      <c r="H57" s="210"/>
      <c r="I57" s="210"/>
      <c r="J57" s="210"/>
      <c r="K57" s="210"/>
      <c r="L57" s="210"/>
      <c r="M57" s="210"/>
      <c r="N57" s="210"/>
      <c r="O57" s="342"/>
      <c r="P57" s="343"/>
      <c r="Q57" s="343"/>
      <c r="R57" s="343"/>
      <c r="S57" s="344"/>
      <c r="T57" s="336"/>
      <c r="U57" s="337"/>
      <c r="V57" s="337"/>
      <c r="W57" s="337"/>
      <c r="X57" s="338"/>
      <c r="Y57"/>
      <c r="Z57" s="10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 s="9"/>
      <c r="BC57" s="9"/>
    </row>
    <row r="58" spans="1:55" ht="9" customHeight="1">
      <c r="A58" s="210"/>
      <c r="B58" s="210"/>
      <c r="C58" s="210"/>
      <c r="D58" s="210"/>
      <c r="E58" s="210"/>
      <c r="F58" s="210"/>
      <c r="G58" s="210"/>
      <c r="H58" s="210"/>
      <c r="I58" s="210"/>
      <c r="J58" s="210"/>
      <c r="K58" s="210"/>
      <c r="L58" s="210"/>
      <c r="M58" s="210"/>
      <c r="N58" s="210"/>
      <c r="O58" s="224" t="s">
        <v>36</v>
      </c>
      <c r="P58" s="224"/>
      <c r="Q58" s="224"/>
      <c r="R58" s="224"/>
      <c r="S58" s="224"/>
      <c r="T58" s="224" t="s">
        <v>36</v>
      </c>
      <c r="U58" s="224"/>
      <c r="V58" s="224"/>
      <c r="W58" s="224"/>
      <c r="X58" s="224"/>
      <c r="Y58"/>
      <c r="Z58" s="10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BB58" s="9"/>
      <c r="BC58" s="9"/>
    </row>
    <row r="59" spans="1:55" ht="9" customHeight="1">
      <c r="A59" s="210" t="str">
        <f>Eingabe_!A56</f>
        <v>AK 4.1</v>
      </c>
      <c r="B59" s="210"/>
      <c r="C59" s="210"/>
      <c r="D59" s="210"/>
      <c r="E59" s="210" t="str">
        <f>Eingabe_!E56</f>
        <v>linker Arbeitsbereich (0.9 m)</v>
      </c>
      <c r="F59" s="210"/>
      <c r="G59" s="210"/>
      <c r="H59" s="210"/>
      <c r="I59" s="210"/>
      <c r="J59" s="210"/>
      <c r="K59" s="210"/>
      <c r="L59" s="210"/>
      <c r="M59" s="210"/>
      <c r="N59" s="210"/>
      <c r="O59" s="231">
        <f>Eingabe_!O56</f>
        <v>2</v>
      </c>
      <c r="P59" s="231"/>
      <c r="Q59" s="231"/>
      <c r="R59" s="231"/>
      <c r="S59" s="231"/>
      <c r="T59" s="231" t="str">
        <f>Eingabe_!T56</f>
        <v>&lt; 1</v>
      </c>
      <c r="U59" s="231"/>
      <c r="V59" s="231"/>
      <c r="W59" s="231"/>
      <c r="X59" s="231"/>
      <c r="Y59"/>
      <c r="Z59" s="10"/>
      <c r="AA59"/>
      <c r="AB59"/>
      <c r="AC59">
        <f>IF(O59="&lt; 1",0,O59)</f>
        <v>2</v>
      </c>
      <c r="AD59"/>
      <c r="AE59"/>
      <c r="AF59"/>
      <c r="AG59" s="168" t="s">
        <v>149</v>
      </c>
      <c r="AH59" t="s">
        <v>152</v>
      </c>
      <c r="AI59">
        <f>ROUNDUP(((AVERAGE(AC59:AC78))+(2*(STDEVA(AC59:AC78)))),0)</f>
        <v>3</v>
      </c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BB59" s="9"/>
      <c r="BC59" s="9"/>
    </row>
    <row r="60" spans="1:55" ht="9" customHeight="1">
      <c r="A60" s="210" t="str">
        <f>Eingabe_!A57</f>
        <v>AK 4.2</v>
      </c>
      <c r="B60" s="210"/>
      <c r="C60" s="210"/>
      <c r="D60" s="210"/>
      <c r="E60" s="210" t="str">
        <f>Eingabe_!E57</f>
        <v>zentraler Bereich (0.9 m)</v>
      </c>
      <c r="F60" s="210"/>
      <c r="G60" s="210"/>
      <c r="H60" s="210"/>
      <c r="I60" s="210"/>
      <c r="J60" s="210"/>
      <c r="K60" s="210"/>
      <c r="L60" s="210"/>
      <c r="M60" s="210"/>
      <c r="N60" s="210"/>
      <c r="O60" s="231" t="str">
        <f>Eingabe_!O57</f>
        <v>&lt; 1</v>
      </c>
      <c r="P60" s="231"/>
      <c r="Q60" s="231"/>
      <c r="R60" s="231"/>
      <c r="S60" s="231"/>
      <c r="T60" s="231" t="str">
        <f>Eingabe_!T57</f>
        <v>&lt; 1</v>
      </c>
      <c r="U60" s="231"/>
      <c r="V60" s="231"/>
      <c r="W60" s="231"/>
      <c r="X60" s="231"/>
      <c r="Y60"/>
      <c r="AA60"/>
      <c r="AB60"/>
      <c r="AC60">
        <f t="shared" ref="AC60:AC78" si="6">IF(O60="&lt; 1",0,O60)</f>
        <v>0</v>
      </c>
      <c r="AD60"/>
      <c r="AE60"/>
      <c r="AF60"/>
      <c r="AG60" s="168" t="s">
        <v>150</v>
      </c>
      <c r="AH60" t="s">
        <v>153</v>
      </c>
      <c r="AI60">
        <f>ROUNDUP(((AVERAGE(AC59:AC78))+(3*(STDEVA(AC59:AC78)))),0)</f>
        <v>4</v>
      </c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</row>
    <row r="61" spans="1:55" ht="9" customHeight="1">
      <c r="A61" s="210" t="str">
        <f>Eingabe_!A58</f>
        <v>AK 4.3</v>
      </c>
      <c r="B61" s="210"/>
      <c r="C61" s="210"/>
      <c r="D61" s="210"/>
      <c r="E61" s="210" t="str">
        <f>Eingabe_!E58</f>
        <v>rechter Arbeitsbereich (0.9 m)</v>
      </c>
      <c r="F61" s="210"/>
      <c r="G61" s="210"/>
      <c r="H61" s="210"/>
      <c r="I61" s="210"/>
      <c r="J61" s="210"/>
      <c r="K61" s="210"/>
      <c r="L61" s="210"/>
      <c r="M61" s="210"/>
      <c r="N61" s="210"/>
      <c r="O61" s="231">
        <f>Eingabe_!O58</f>
        <v>2</v>
      </c>
      <c r="P61" s="231"/>
      <c r="Q61" s="231"/>
      <c r="R61" s="231"/>
      <c r="S61" s="231"/>
      <c r="T61" s="231">
        <f>Eingabe_!T58</f>
        <v>1</v>
      </c>
      <c r="U61" s="231"/>
      <c r="V61" s="231"/>
      <c r="W61" s="231"/>
      <c r="X61" s="231"/>
      <c r="Y61"/>
      <c r="AA61"/>
      <c r="AB61"/>
      <c r="AC61">
        <f t="shared" si="6"/>
        <v>2</v>
      </c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</row>
    <row r="62" spans="1:55" ht="9" customHeight="1">
      <c r="A62" s="210" t="str">
        <f>Eingabe_!A59</f>
        <v>AK 4.4</v>
      </c>
      <c r="B62" s="210"/>
      <c r="C62" s="210"/>
      <c r="D62" s="210"/>
      <c r="E62" s="210" t="str">
        <f>Eingabe_!E59</f>
        <v>linker Arbeitsbereich (0.9 m)</v>
      </c>
      <c r="F62" s="210"/>
      <c r="G62" s="210"/>
      <c r="H62" s="210"/>
      <c r="I62" s="210"/>
      <c r="J62" s="210"/>
      <c r="K62" s="210"/>
      <c r="L62" s="210"/>
      <c r="M62" s="210"/>
      <c r="N62" s="210"/>
      <c r="O62" s="231" t="str">
        <f>Eingabe_!O59</f>
        <v>&lt; 1</v>
      </c>
      <c r="P62" s="231"/>
      <c r="Q62" s="231"/>
      <c r="R62" s="231"/>
      <c r="S62" s="231"/>
      <c r="T62" s="231" t="str">
        <f>Eingabe_!T59</f>
        <v>&lt; 1</v>
      </c>
      <c r="U62" s="231"/>
      <c r="V62" s="231"/>
      <c r="W62" s="231"/>
      <c r="X62" s="231"/>
      <c r="Y62"/>
      <c r="AA62"/>
      <c r="AB62"/>
      <c r="AC62">
        <f t="shared" si="6"/>
        <v>0</v>
      </c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  <c r="AX62"/>
    </row>
    <row r="63" spans="1:55" ht="9" customHeight="1">
      <c r="A63" s="210" t="str">
        <f>Eingabe_!A60</f>
        <v>AK 4.5</v>
      </c>
      <c r="B63" s="210"/>
      <c r="C63" s="210"/>
      <c r="D63" s="210"/>
      <c r="E63" s="210" t="str">
        <f>Eingabe_!E60</f>
        <v>zentraler Bereich (0.9 m)</v>
      </c>
      <c r="F63" s="210"/>
      <c r="G63" s="210"/>
      <c r="H63" s="210"/>
      <c r="I63" s="210"/>
      <c r="J63" s="210"/>
      <c r="K63" s="210"/>
      <c r="L63" s="210"/>
      <c r="M63" s="210"/>
      <c r="N63" s="210"/>
      <c r="O63" s="231" t="str">
        <f>Eingabe_!O60</f>
        <v>&lt; 1</v>
      </c>
      <c r="P63" s="231"/>
      <c r="Q63" s="231"/>
      <c r="R63" s="231"/>
      <c r="S63" s="231"/>
      <c r="T63" s="231" t="str">
        <f>Eingabe_!T60</f>
        <v>&lt; 1</v>
      </c>
      <c r="U63" s="231"/>
      <c r="V63" s="231"/>
      <c r="W63" s="231"/>
      <c r="X63" s="231"/>
      <c r="Y63"/>
      <c r="AA63"/>
      <c r="AB63"/>
      <c r="AC63">
        <f t="shared" si="6"/>
        <v>0</v>
      </c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  <c r="AX63"/>
    </row>
    <row r="64" spans="1:55" ht="9" customHeight="1">
      <c r="A64" s="210" t="str">
        <f>Eingabe_!A61</f>
        <v>AK 4.6</v>
      </c>
      <c r="B64" s="210"/>
      <c r="C64" s="210"/>
      <c r="D64" s="210"/>
      <c r="E64" s="210" t="str">
        <f>Eingabe_!E61</f>
        <v>rechter Arbeitsbereich (0.9 m)</v>
      </c>
      <c r="F64" s="210"/>
      <c r="G64" s="210"/>
      <c r="H64" s="210"/>
      <c r="I64" s="210"/>
      <c r="J64" s="210"/>
      <c r="K64" s="210"/>
      <c r="L64" s="210"/>
      <c r="M64" s="210"/>
      <c r="N64" s="210"/>
      <c r="O64" s="231">
        <f>Eingabe_!O61</f>
        <v>3</v>
      </c>
      <c r="P64" s="231"/>
      <c r="Q64" s="231"/>
      <c r="R64" s="231"/>
      <c r="S64" s="231"/>
      <c r="T64" s="231" t="str">
        <f>Eingabe_!T61</f>
        <v>&lt; 1</v>
      </c>
      <c r="U64" s="231"/>
      <c r="V64" s="231"/>
      <c r="W64" s="231"/>
      <c r="X64" s="231"/>
      <c r="Y64"/>
      <c r="AA64"/>
      <c r="AB64"/>
      <c r="AC64">
        <f t="shared" si="6"/>
        <v>3</v>
      </c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  <c r="AX64"/>
    </row>
    <row r="65" spans="1:55" ht="9" customHeight="1">
      <c r="A65" s="210" t="s">
        <v>7</v>
      </c>
      <c r="B65" s="210"/>
      <c r="C65" s="210"/>
      <c r="D65" s="210"/>
      <c r="E65" s="210" t="s">
        <v>7</v>
      </c>
      <c r="F65" s="210"/>
      <c r="G65" s="210"/>
      <c r="H65" s="210"/>
      <c r="I65" s="210"/>
      <c r="J65" s="210"/>
      <c r="K65" s="210"/>
      <c r="L65" s="210"/>
      <c r="M65" s="210"/>
      <c r="N65" s="210"/>
      <c r="O65" s="231" t="s">
        <v>7</v>
      </c>
      <c r="P65" s="231"/>
      <c r="Q65" s="231"/>
      <c r="R65" s="231"/>
      <c r="S65" s="231"/>
      <c r="T65" s="231" t="s">
        <v>7</v>
      </c>
      <c r="U65" s="231"/>
      <c r="V65" s="231"/>
      <c r="W65" s="231"/>
      <c r="X65" s="231"/>
      <c r="Y65"/>
      <c r="Z65" s="10"/>
      <c r="AA65"/>
      <c r="AB65"/>
      <c r="AC65" t="str">
        <f t="shared" si="6"/>
        <v>-</v>
      </c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  <c r="AX65"/>
      <c r="BB65" s="9"/>
      <c r="BC65" s="9"/>
    </row>
    <row r="66" spans="1:55" ht="9" customHeight="1">
      <c r="A66" s="210" t="s">
        <v>7</v>
      </c>
      <c r="B66" s="210"/>
      <c r="C66" s="210"/>
      <c r="D66" s="210"/>
      <c r="E66" s="210" t="s">
        <v>7</v>
      </c>
      <c r="F66" s="210"/>
      <c r="G66" s="210"/>
      <c r="H66" s="210"/>
      <c r="I66" s="210"/>
      <c r="J66" s="210"/>
      <c r="K66" s="210"/>
      <c r="L66" s="210"/>
      <c r="M66" s="210"/>
      <c r="N66" s="210"/>
      <c r="O66" s="231" t="s">
        <v>7</v>
      </c>
      <c r="P66" s="231"/>
      <c r="Q66" s="231"/>
      <c r="R66" s="231"/>
      <c r="S66" s="231"/>
      <c r="T66" s="231" t="s">
        <v>7</v>
      </c>
      <c r="U66" s="231"/>
      <c r="V66" s="231"/>
      <c r="W66" s="231"/>
      <c r="X66" s="231"/>
      <c r="Y66"/>
      <c r="AA66"/>
      <c r="AB66"/>
      <c r="AC66" t="str">
        <f t="shared" si="6"/>
        <v>-</v>
      </c>
      <c r="AD66"/>
      <c r="AE66"/>
      <c r="AF66"/>
      <c r="AG66"/>
      <c r="AH66"/>
      <c r="AI66"/>
      <c r="AJ66"/>
      <c r="AK66"/>
      <c r="AL66"/>
      <c r="AM66"/>
      <c r="AN66"/>
      <c r="AO66"/>
      <c r="AP66"/>
      <c r="AQ66"/>
      <c r="AR66"/>
      <c r="AS66"/>
      <c r="AT66"/>
      <c r="AU66"/>
      <c r="AV66"/>
      <c r="AW66"/>
      <c r="AX66"/>
    </row>
    <row r="67" spans="1:55" ht="9" customHeight="1">
      <c r="A67" s="210" t="s">
        <v>7</v>
      </c>
      <c r="B67" s="210"/>
      <c r="C67" s="210"/>
      <c r="D67" s="210"/>
      <c r="E67" s="210" t="s">
        <v>7</v>
      </c>
      <c r="F67" s="210"/>
      <c r="G67" s="210"/>
      <c r="H67" s="210"/>
      <c r="I67" s="210"/>
      <c r="J67" s="210"/>
      <c r="K67" s="210"/>
      <c r="L67" s="210"/>
      <c r="M67" s="210"/>
      <c r="N67" s="210"/>
      <c r="O67" s="231" t="s">
        <v>7</v>
      </c>
      <c r="P67" s="231"/>
      <c r="Q67" s="231"/>
      <c r="R67" s="231"/>
      <c r="S67" s="231"/>
      <c r="T67" s="231" t="s">
        <v>7</v>
      </c>
      <c r="U67" s="231"/>
      <c r="V67" s="231"/>
      <c r="W67" s="231"/>
      <c r="X67" s="231"/>
      <c r="Y67"/>
      <c r="AA67"/>
      <c r="AB67"/>
      <c r="AC67" t="str">
        <f t="shared" si="6"/>
        <v>-</v>
      </c>
      <c r="AD67"/>
      <c r="AE67"/>
      <c r="AF67"/>
      <c r="AG67"/>
      <c r="AH67"/>
      <c r="AI67"/>
      <c r="AJ67"/>
      <c r="AK67"/>
      <c r="AL67"/>
      <c r="AM67"/>
      <c r="AN67"/>
      <c r="AO67"/>
      <c r="AP67"/>
      <c r="AQ67"/>
      <c r="AR67"/>
      <c r="AS67"/>
      <c r="AT67"/>
      <c r="AU67"/>
      <c r="AV67"/>
      <c r="AW67"/>
      <c r="AX67"/>
    </row>
    <row r="68" spans="1:55" ht="9" customHeight="1">
      <c r="A68" s="210" t="s">
        <v>7</v>
      </c>
      <c r="B68" s="210"/>
      <c r="C68" s="210"/>
      <c r="D68" s="210"/>
      <c r="E68" s="210" t="s">
        <v>7</v>
      </c>
      <c r="F68" s="210"/>
      <c r="G68" s="210"/>
      <c r="H68" s="210"/>
      <c r="I68" s="210"/>
      <c r="J68" s="210"/>
      <c r="K68" s="210"/>
      <c r="L68" s="210"/>
      <c r="M68" s="210"/>
      <c r="N68" s="210"/>
      <c r="O68" s="231" t="s">
        <v>7</v>
      </c>
      <c r="P68" s="231"/>
      <c r="Q68" s="231"/>
      <c r="R68" s="231"/>
      <c r="S68" s="231"/>
      <c r="T68" s="231" t="s">
        <v>7</v>
      </c>
      <c r="U68" s="231"/>
      <c r="V68" s="231"/>
      <c r="W68" s="231"/>
      <c r="X68" s="231"/>
      <c r="Y68"/>
      <c r="AA68"/>
      <c r="AB68"/>
      <c r="AC68" t="str">
        <f t="shared" si="6"/>
        <v>-</v>
      </c>
      <c r="AD68"/>
      <c r="AE68"/>
      <c r="AF68"/>
      <c r="AG68"/>
      <c r="AH68"/>
      <c r="AI68"/>
      <c r="AJ68"/>
      <c r="AK68"/>
      <c r="AL68"/>
      <c r="AM68"/>
      <c r="AN68"/>
      <c r="AO68"/>
      <c r="AP68"/>
      <c r="AQ68"/>
      <c r="AR68"/>
      <c r="AS68"/>
      <c r="AT68"/>
      <c r="AU68"/>
      <c r="AV68"/>
      <c r="AW68"/>
      <c r="AX68"/>
    </row>
    <row r="69" spans="1:55" ht="9" customHeight="1">
      <c r="A69" s="210" t="s">
        <v>7</v>
      </c>
      <c r="B69" s="210"/>
      <c r="C69" s="210"/>
      <c r="D69" s="210"/>
      <c r="E69" s="210" t="s">
        <v>7</v>
      </c>
      <c r="F69" s="210"/>
      <c r="G69" s="210"/>
      <c r="H69" s="210"/>
      <c r="I69" s="210"/>
      <c r="J69" s="210"/>
      <c r="K69" s="210"/>
      <c r="L69" s="210"/>
      <c r="M69" s="210"/>
      <c r="N69" s="210"/>
      <c r="O69" s="231" t="s">
        <v>7</v>
      </c>
      <c r="P69" s="231"/>
      <c r="Q69" s="231"/>
      <c r="R69" s="231"/>
      <c r="S69" s="231"/>
      <c r="T69" s="231" t="s">
        <v>7</v>
      </c>
      <c r="U69" s="231"/>
      <c r="V69" s="231"/>
      <c r="W69" s="231"/>
      <c r="X69" s="231"/>
      <c r="Y69"/>
      <c r="AA69"/>
      <c r="AB69"/>
      <c r="AC69" t="str">
        <f t="shared" si="6"/>
        <v>-</v>
      </c>
      <c r="AD69"/>
      <c r="AE69"/>
      <c r="AF69"/>
      <c r="AG69"/>
      <c r="AH69"/>
      <c r="AI69"/>
      <c r="AJ69"/>
      <c r="AK69"/>
      <c r="AL69"/>
      <c r="AM69"/>
      <c r="AN69"/>
      <c r="AO69"/>
      <c r="AP69"/>
      <c r="AQ69"/>
      <c r="AR69"/>
      <c r="AS69"/>
      <c r="AT69"/>
      <c r="AU69"/>
      <c r="AV69"/>
      <c r="AW69"/>
      <c r="AX69"/>
    </row>
    <row r="70" spans="1:55" ht="9" customHeight="1">
      <c r="A70" s="207" t="s">
        <v>7</v>
      </c>
      <c r="B70" s="208"/>
      <c r="C70" s="208"/>
      <c r="D70" s="209"/>
      <c r="E70" s="210" t="s">
        <v>7</v>
      </c>
      <c r="F70" s="210"/>
      <c r="G70" s="210"/>
      <c r="H70" s="210"/>
      <c r="I70" s="210"/>
      <c r="J70" s="210"/>
      <c r="K70" s="210"/>
      <c r="L70" s="210"/>
      <c r="M70" s="210"/>
      <c r="N70" s="210"/>
      <c r="O70" s="231" t="s">
        <v>7</v>
      </c>
      <c r="P70" s="231"/>
      <c r="Q70" s="231"/>
      <c r="R70" s="231"/>
      <c r="S70" s="231"/>
      <c r="T70" s="231" t="s">
        <v>7</v>
      </c>
      <c r="U70" s="231"/>
      <c r="V70" s="231"/>
      <c r="W70" s="231"/>
      <c r="X70" s="231"/>
      <c r="Y70"/>
      <c r="AA70"/>
      <c r="AB70"/>
      <c r="AC70" t="str">
        <f t="shared" si="6"/>
        <v>-</v>
      </c>
      <c r="AD70"/>
      <c r="AE70"/>
      <c r="AF70"/>
      <c r="AG70"/>
      <c r="AH70"/>
      <c r="AI70"/>
      <c r="AJ70"/>
      <c r="AK70"/>
      <c r="AL70"/>
      <c r="AM70"/>
      <c r="AN70"/>
      <c r="AO70"/>
      <c r="AP70"/>
      <c r="AQ70"/>
      <c r="AR70"/>
      <c r="AS70"/>
      <c r="AT70"/>
      <c r="AU70"/>
      <c r="AV70"/>
      <c r="AW70"/>
      <c r="AX70"/>
    </row>
    <row r="71" spans="1:55" ht="9" customHeight="1">
      <c r="A71" s="207" t="s">
        <v>7</v>
      </c>
      <c r="B71" s="208"/>
      <c r="C71" s="208"/>
      <c r="D71" s="209"/>
      <c r="E71" s="210" t="s">
        <v>7</v>
      </c>
      <c r="F71" s="210"/>
      <c r="G71" s="210"/>
      <c r="H71" s="210"/>
      <c r="I71" s="210"/>
      <c r="J71" s="210"/>
      <c r="K71" s="210"/>
      <c r="L71" s="210"/>
      <c r="M71" s="210"/>
      <c r="N71" s="210"/>
      <c r="O71" s="231" t="s">
        <v>7</v>
      </c>
      <c r="P71" s="231"/>
      <c r="Q71" s="231"/>
      <c r="R71" s="231"/>
      <c r="S71" s="231"/>
      <c r="T71" s="231" t="s">
        <v>7</v>
      </c>
      <c r="U71" s="231"/>
      <c r="V71" s="231"/>
      <c r="W71" s="231"/>
      <c r="X71" s="231"/>
      <c r="Y71"/>
      <c r="AA71"/>
      <c r="AB71"/>
      <c r="AC71" t="str">
        <f t="shared" si="6"/>
        <v>-</v>
      </c>
      <c r="AD71"/>
      <c r="AE71"/>
      <c r="AF71"/>
      <c r="AG71"/>
      <c r="AH71"/>
      <c r="AI71"/>
      <c r="AJ71"/>
      <c r="AK71"/>
      <c r="AL71"/>
      <c r="AM71"/>
      <c r="AN71"/>
      <c r="AO71"/>
      <c r="AP71"/>
      <c r="AQ71"/>
      <c r="AR71"/>
      <c r="AS71"/>
      <c r="AT71"/>
      <c r="AU71"/>
      <c r="AV71"/>
      <c r="AW71"/>
      <c r="AX71"/>
    </row>
    <row r="72" spans="1:55" ht="9" customHeight="1">
      <c r="A72" s="207" t="s">
        <v>7</v>
      </c>
      <c r="B72" s="208"/>
      <c r="C72" s="208"/>
      <c r="D72" s="209"/>
      <c r="E72" s="210" t="s">
        <v>7</v>
      </c>
      <c r="F72" s="210"/>
      <c r="G72" s="210"/>
      <c r="H72" s="210"/>
      <c r="I72" s="210"/>
      <c r="J72" s="210"/>
      <c r="K72" s="210"/>
      <c r="L72" s="210"/>
      <c r="M72" s="210"/>
      <c r="N72" s="210"/>
      <c r="O72" s="231" t="s">
        <v>7</v>
      </c>
      <c r="P72" s="231"/>
      <c r="Q72" s="231"/>
      <c r="R72" s="231"/>
      <c r="S72" s="231"/>
      <c r="T72" s="231" t="s">
        <v>7</v>
      </c>
      <c r="U72" s="231"/>
      <c r="V72" s="231"/>
      <c r="W72" s="231"/>
      <c r="X72" s="231"/>
      <c r="Y72"/>
      <c r="AA72"/>
      <c r="AB72"/>
      <c r="AC72" t="str">
        <f t="shared" si="6"/>
        <v>-</v>
      </c>
      <c r="AD72"/>
      <c r="AE72"/>
      <c r="AF72"/>
      <c r="AG72"/>
      <c r="AH72"/>
      <c r="AI72"/>
      <c r="AJ72"/>
      <c r="AK72"/>
      <c r="AL72"/>
      <c r="AM72"/>
      <c r="AN72"/>
      <c r="AO72"/>
      <c r="AP72"/>
      <c r="AQ72"/>
      <c r="AR72"/>
      <c r="AS72"/>
      <c r="AT72"/>
      <c r="AU72"/>
      <c r="AV72"/>
      <c r="AW72"/>
      <c r="AX72"/>
    </row>
    <row r="73" spans="1:55" ht="9" customHeight="1">
      <c r="A73" s="207" t="s">
        <v>7</v>
      </c>
      <c r="B73" s="208"/>
      <c r="C73" s="208"/>
      <c r="D73" s="209"/>
      <c r="E73" s="210" t="s">
        <v>7</v>
      </c>
      <c r="F73" s="210"/>
      <c r="G73" s="210"/>
      <c r="H73" s="210"/>
      <c r="I73" s="210"/>
      <c r="J73" s="210"/>
      <c r="K73" s="210"/>
      <c r="L73" s="210"/>
      <c r="M73" s="210"/>
      <c r="N73" s="210"/>
      <c r="O73" s="231" t="s">
        <v>7</v>
      </c>
      <c r="P73" s="231"/>
      <c r="Q73" s="231"/>
      <c r="R73" s="231"/>
      <c r="S73" s="231"/>
      <c r="T73" s="231" t="s">
        <v>7</v>
      </c>
      <c r="U73" s="231"/>
      <c r="V73" s="231"/>
      <c r="W73" s="231"/>
      <c r="X73" s="231"/>
      <c r="Y73"/>
      <c r="AA73"/>
      <c r="AB73"/>
      <c r="AC73" t="str">
        <f t="shared" si="6"/>
        <v>-</v>
      </c>
      <c r="AD73"/>
      <c r="AE73"/>
      <c r="AF73"/>
      <c r="AG73"/>
      <c r="AH73"/>
      <c r="AI73"/>
      <c r="AJ73"/>
      <c r="AK73"/>
      <c r="AL73"/>
      <c r="AM73"/>
      <c r="AN73"/>
      <c r="AO73"/>
      <c r="AP73"/>
      <c r="AQ73"/>
      <c r="AR73"/>
      <c r="AS73"/>
      <c r="AT73"/>
      <c r="AU73"/>
      <c r="AV73"/>
      <c r="AW73"/>
      <c r="AX73"/>
    </row>
    <row r="74" spans="1:55" ht="9" customHeight="1">
      <c r="A74" s="207" t="s">
        <v>7</v>
      </c>
      <c r="B74" s="208"/>
      <c r="C74" s="208"/>
      <c r="D74" s="209"/>
      <c r="E74" s="210" t="s">
        <v>7</v>
      </c>
      <c r="F74" s="210"/>
      <c r="G74" s="210"/>
      <c r="H74" s="210"/>
      <c r="I74" s="210"/>
      <c r="J74" s="210"/>
      <c r="K74" s="210"/>
      <c r="L74" s="210"/>
      <c r="M74" s="210"/>
      <c r="N74" s="210"/>
      <c r="O74" s="231" t="s">
        <v>7</v>
      </c>
      <c r="P74" s="231"/>
      <c r="Q74" s="231"/>
      <c r="R74" s="231"/>
      <c r="S74" s="231"/>
      <c r="T74" s="231" t="s">
        <v>7</v>
      </c>
      <c r="U74" s="231"/>
      <c r="V74" s="231"/>
      <c r="W74" s="231"/>
      <c r="X74" s="231"/>
      <c r="Y74"/>
      <c r="AA74"/>
      <c r="AB74"/>
      <c r="AC74" t="str">
        <f t="shared" si="6"/>
        <v>-</v>
      </c>
      <c r="AD74"/>
      <c r="AE74"/>
      <c r="AF74"/>
      <c r="AG74"/>
      <c r="AH74"/>
      <c r="AI74"/>
      <c r="AJ74"/>
      <c r="AK74"/>
      <c r="AL74"/>
      <c r="AM74"/>
      <c r="AN74"/>
      <c r="AO74"/>
      <c r="AP74"/>
      <c r="AQ74"/>
      <c r="AR74"/>
      <c r="AS74"/>
      <c r="AT74"/>
      <c r="AU74"/>
      <c r="AV74"/>
      <c r="AW74"/>
      <c r="AX74"/>
    </row>
    <row r="75" spans="1:55" ht="9" customHeight="1">
      <c r="A75" s="207" t="s">
        <v>7</v>
      </c>
      <c r="B75" s="208"/>
      <c r="C75" s="208"/>
      <c r="D75" s="209"/>
      <c r="E75" s="210" t="s">
        <v>7</v>
      </c>
      <c r="F75" s="210"/>
      <c r="G75" s="210"/>
      <c r="H75" s="210"/>
      <c r="I75" s="210"/>
      <c r="J75" s="210"/>
      <c r="K75" s="210"/>
      <c r="L75" s="210"/>
      <c r="M75" s="210"/>
      <c r="N75" s="210"/>
      <c r="O75" s="231" t="s">
        <v>7</v>
      </c>
      <c r="P75" s="231"/>
      <c r="Q75" s="231"/>
      <c r="R75" s="231"/>
      <c r="S75" s="231"/>
      <c r="T75" s="231" t="s">
        <v>7</v>
      </c>
      <c r="U75" s="231"/>
      <c r="V75" s="231"/>
      <c r="W75" s="231"/>
      <c r="X75" s="231"/>
      <c r="Y75"/>
      <c r="AA75"/>
      <c r="AB75"/>
      <c r="AC75" t="str">
        <f t="shared" si="6"/>
        <v>-</v>
      </c>
      <c r="AD75"/>
      <c r="AE75"/>
      <c r="AF75"/>
      <c r="AG75"/>
      <c r="AH75"/>
      <c r="AI75"/>
      <c r="AJ75"/>
      <c r="AK75"/>
      <c r="AL75"/>
      <c r="AM75"/>
      <c r="AN75"/>
      <c r="AO75"/>
      <c r="AP75"/>
      <c r="AQ75"/>
      <c r="AR75"/>
      <c r="AS75"/>
      <c r="AT75"/>
      <c r="AU75"/>
      <c r="AV75"/>
      <c r="AW75"/>
      <c r="AX75"/>
    </row>
    <row r="76" spans="1:55" ht="9" customHeight="1">
      <c r="A76" s="207" t="s">
        <v>7</v>
      </c>
      <c r="B76" s="208"/>
      <c r="C76" s="208"/>
      <c r="D76" s="209"/>
      <c r="E76" s="210" t="s">
        <v>7</v>
      </c>
      <c r="F76" s="210"/>
      <c r="G76" s="210"/>
      <c r="H76" s="210"/>
      <c r="I76" s="210"/>
      <c r="J76" s="210"/>
      <c r="K76" s="210"/>
      <c r="L76" s="210"/>
      <c r="M76" s="210"/>
      <c r="N76" s="210"/>
      <c r="O76" s="231" t="s">
        <v>7</v>
      </c>
      <c r="P76" s="231"/>
      <c r="Q76" s="231"/>
      <c r="R76" s="231"/>
      <c r="S76" s="231"/>
      <c r="T76" s="231" t="s">
        <v>7</v>
      </c>
      <c r="U76" s="231"/>
      <c r="V76" s="231"/>
      <c r="W76" s="231"/>
      <c r="X76" s="231"/>
      <c r="Y76"/>
      <c r="AA76"/>
      <c r="AB76"/>
      <c r="AC76" t="str">
        <f t="shared" si="6"/>
        <v>-</v>
      </c>
      <c r="AD76"/>
      <c r="AE76"/>
      <c r="AF76"/>
      <c r="AG76"/>
      <c r="AH76"/>
      <c r="AI76"/>
      <c r="AJ76"/>
      <c r="AK76"/>
      <c r="AL76"/>
      <c r="AM76"/>
      <c r="AN76"/>
      <c r="AO76"/>
      <c r="AP76"/>
      <c r="AQ76"/>
      <c r="AR76"/>
      <c r="AS76"/>
      <c r="AT76"/>
      <c r="AU76"/>
      <c r="AV76"/>
      <c r="AW76"/>
      <c r="AX76"/>
    </row>
    <row r="77" spans="1:55" ht="9" customHeight="1">
      <c r="A77" s="207" t="s">
        <v>7</v>
      </c>
      <c r="B77" s="208"/>
      <c r="C77" s="208"/>
      <c r="D77" s="209"/>
      <c r="E77" s="210" t="s">
        <v>7</v>
      </c>
      <c r="F77" s="210"/>
      <c r="G77" s="210"/>
      <c r="H77" s="210"/>
      <c r="I77" s="210"/>
      <c r="J77" s="210"/>
      <c r="K77" s="210"/>
      <c r="L77" s="210"/>
      <c r="M77" s="210"/>
      <c r="N77" s="210"/>
      <c r="O77" s="231" t="s">
        <v>7</v>
      </c>
      <c r="P77" s="231"/>
      <c r="Q77" s="231"/>
      <c r="R77" s="231"/>
      <c r="S77" s="231"/>
      <c r="T77" s="231" t="s">
        <v>7</v>
      </c>
      <c r="U77" s="231"/>
      <c r="V77" s="231"/>
      <c r="W77" s="231"/>
      <c r="X77" s="231"/>
      <c r="Y77"/>
      <c r="AA77"/>
      <c r="AB77"/>
      <c r="AC77" t="str">
        <f t="shared" si="6"/>
        <v>-</v>
      </c>
      <c r="AD77"/>
      <c r="AE77"/>
      <c r="AF77"/>
      <c r="AG77"/>
      <c r="AH77"/>
      <c r="AI77"/>
      <c r="AJ77"/>
      <c r="AK77"/>
      <c r="AL77"/>
      <c r="AM77"/>
      <c r="AN77"/>
      <c r="AO77"/>
      <c r="AP77"/>
      <c r="AQ77"/>
      <c r="AR77"/>
      <c r="AS77"/>
      <c r="AT77"/>
      <c r="AU77"/>
      <c r="AV77"/>
      <c r="AW77"/>
      <c r="AX77"/>
    </row>
    <row r="78" spans="1:55" ht="9" customHeight="1">
      <c r="A78" s="207" t="s">
        <v>7</v>
      </c>
      <c r="B78" s="208"/>
      <c r="C78" s="208"/>
      <c r="D78" s="209"/>
      <c r="E78" s="210" t="s">
        <v>7</v>
      </c>
      <c r="F78" s="210"/>
      <c r="G78" s="210"/>
      <c r="H78" s="210"/>
      <c r="I78" s="210"/>
      <c r="J78" s="210"/>
      <c r="K78" s="210"/>
      <c r="L78" s="210"/>
      <c r="M78" s="210"/>
      <c r="N78" s="210"/>
      <c r="O78" s="231" t="s">
        <v>7</v>
      </c>
      <c r="P78" s="231"/>
      <c r="Q78" s="231"/>
      <c r="R78" s="231"/>
      <c r="S78" s="231"/>
      <c r="T78" s="231" t="s">
        <v>7</v>
      </c>
      <c r="U78" s="231"/>
      <c r="V78" s="231"/>
      <c r="W78" s="231"/>
      <c r="X78" s="231"/>
      <c r="Y78"/>
      <c r="AA78"/>
      <c r="AB78"/>
      <c r="AC78" t="str">
        <f t="shared" si="6"/>
        <v>-</v>
      </c>
      <c r="AD78"/>
      <c r="AE78"/>
      <c r="AF78"/>
      <c r="AG78"/>
      <c r="AH78"/>
      <c r="AI78"/>
      <c r="AJ78"/>
      <c r="AK78"/>
      <c r="AL78"/>
      <c r="AM78"/>
      <c r="AN78"/>
      <c r="AO78"/>
      <c r="AP78"/>
      <c r="AQ78"/>
      <c r="AR78"/>
      <c r="AS78"/>
      <c r="AT78"/>
      <c r="AU78"/>
      <c r="AV78"/>
      <c r="AW78"/>
      <c r="AX78"/>
    </row>
    <row r="79" spans="1:55" s="1" customFormat="1" ht="9" customHeight="1">
      <c r="A79" s="210" t="s">
        <v>78</v>
      </c>
      <c r="B79" s="210"/>
      <c r="C79" s="210"/>
      <c r="D79" s="210"/>
      <c r="E79" s="312"/>
      <c r="F79" s="299"/>
      <c r="G79" s="299"/>
      <c r="H79" s="299"/>
      <c r="I79" s="299"/>
      <c r="J79" s="299"/>
      <c r="K79" s="299"/>
      <c r="L79" s="299"/>
      <c r="M79" s="299"/>
      <c r="N79" s="300"/>
      <c r="O79" s="346">
        <f>IF((AVERAGE(Z59:AC64)=0),"&lt; 1",(ROUNDUP((AVERAGE(Z59:AC64)),0)))</f>
        <v>2</v>
      </c>
      <c r="P79" s="346"/>
      <c r="Q79" s="346"/>
      <c r="R79" s="346"/>
      <c r="S79" s="346"/>
      <c r="T79" s="138"/>
      <c r="U79" s="138"/>
      <c r="V79" s="138"/>
      <c r="W79" s="143"/>
      <c r="X79" s="143"/>
      <c r="Y79" s="116"/>
      <c r="Z79" s="116"/>
      <c r="AA79"/>
      <c r="AB79"/>
      <c r="AC79"/>
      <c r="AD79"/>
      <c r="AE79"/>
      <c r="AF79"/>
      <c r="AG79"/>
      <c r="AH79"/>
      <c r="AI79"/>
      <c r="AJ79"/>
      <c r="AK79"/>
      <c r="AL79"/>
      <c r="AM79"/>
      <c r="AN79"/>
      <c r="AO79"/>
      <c r="AP79"/>
      <c r="AQ79"/>
      <c r="AR79"/>
      <c r="AS79"/>
      <c r="AT79"/>
      <c r="AU79"/>
      <c r="AV79"/>
      <c r="AW79"/>
      <c r="AX79"/>
      <c r="AY79" s="60"/>
      <c r="AZ79" s="60"/>
      <c r="BA79" s="60"/>
      <c r="BB79" s="60"/>
      <c r="BC79" s="60"/>
    </row>
    <row r="80" spans="1:55" s="1" customFormat="1" ht="9" customHeight="1">
      <c r="A80" s="136"/>
      <c r="B80" s="136"/>
      <c r="C80" s="136"/>
      <c r="D80" s="136"/>
      <c r="E80" s="137"/>
      <c r="F80" s="137"/>
      <c r="M80" s="122"/>
      <c r="N80" s="122"/>
      <c r="O80" s="122"/>
      <c r="P80" s="122"/>
      <c r="W80" s="101"/>
      <c r="X80" s="101"/>
      <c r="Y80" s="116"/>
      <c r="Z80" s="116"/>
      <c r="AA80"/>
      <c r="AB80"/>
      <c r="AC80"/>
      <c r="AD80"/>
      <c r="AE80"/>
      <c r="AF80"/>
      <c r="AG80"/>
      <c r="AH80"/>
      <c r="AI80"/>
      <c r="AJ80"/>
      <c r="AK80"/>
      <c r="AL80"/>
      <c r="AM80"/>
      <c r="AN80"/>
      <c r="AO80"/>
      <c r="AP80"/>
      <c r="AQ80"/>
      <c r="AR80"/>
      <c r="AS80"/>
      <c r="AT80"/>
      <c r="AU80"/>
      <c r="AV80"/>
      <c r="AW80"/>
      <c r="AX80"/>
      <c r="AY80" s="60"/>
      <c r="AZ80" s="60"/>
      <c r="BA80" s="60"/>
      <c r="BB80" s="60"/>
      <c r="BC80" s="60"/>
    </row>
    <row r="81" spans="1:50" ht="7.5" customHeight="1">
      <c r="Q81" s="56"/>
      <c r="R81" s="56"/>
      <c r="S81" s="56"/>
      <c r="T81" s="56"/>
      <c r="U81" s="56"/>
      <c r="V81" s="56"/>
      <c r="W81" s="56"/>
      <c r="X81" s="56"/>
      <c r="AA81"/>
      <c r="AB81"/>
      <c r="AC81"/>
      <c r="AD81"/>
      <c r="AE81"/>
      <c r="AF81"/>
      <c r="AG81"/>
      <c r="AH81"/>
      <c r="AI81"/>
      <c r="AJ81"/>
      <c r="AK81"/>
      <c r="AL81"/>
      <c r="AM81"/>
      <c r="AN81"/>
      <c r="AO81"/>
      <c r="AP81"/>
      <c r="AQ81"/>
      <c r="AR81"/>
      <c r="AS81"/>
      <c r="AT81"/>
      <c r="AU81"/>
      <c r="AV81"/>
      <c r="AW81"/>
      <c r="AX81"/>
    </row>
    <row r="82" spans="1:50" ht="9" customHeight="1">
      <c r="A82" s="56" t="s">
        <v>40</v>
      </c>
      <c r="B82" s="39"/>
      <c r="C82" s="118"/>
      <c r="D82" s="118" t="s">
        <v>204</v>
      </c>
      <c r="E82" s="118"/>
      <c r="F82" s="118"/>
      <c r="G82" s="56"/>
      <c r="H82" s="56"/>
      <c r="I82" s="56"/>
      <c r="J82" s="56"/>
      <c r="K82" s="56"/>
      <c r="L82" s="56"/>
      <c r="M82" s="56"/>
      <c r="N82" s="56"/>
      <c r="O82" s="56"/>
      <c r="P82" s="56"/>
      <c r="Q82" s="58"/>
      <c r="R82" s="58"/>
      <c r="S82" s="58"/>
      <c r="T82" s="58"/>
      <c r="U82" s="58"/>
      <c r="V82" s="58"/>
      <c r="W82" s="58"/>
      <c r="X82" s="58"/>
      <c r="AA82"/>
      <c r="AB82"/>
      <c r="AC82"/>
      <c r="AD82"/>
      <c r="AE82"/>
      <c r="AF82"/>
      <c r="AG82"/>
      <c r="AH82"/>
      <c r="AI82"/>
      <c r="AJ82"/>
      <c r="AK82"/>
      <c r="AL82"/>
      <c r="AM82"/>
      <c r="AN82"/>
      <c r="AO82"/>
      <c r="AP82"/>
      <c r="AQ82"/>
      <c r="AR82"/>
      <c r="AS82"/>
      <c r="AT82"/>
      <c r="AU82"/>
      <c r="AV82"/>
      <c r="AW82"/>
      <c r="AX82"/>
    </row>
    <row r="83" spans="1:50" ht="9" customHeight="1">
      <c r="A83" s="58"/>
      <c r="B83" s="58"/>
      <c r="C83" s="58"/>
      <c r="D83" s="58"/>
      <c r="E83" s="58"/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  <c r="U83" s="58"/>
      <c r="V83" s="58"/>
      <c r="W83" s="58"/>
      <c r="X83" s="58"/>
      <c r="AA83"/>
      <c r="AB83"/>
      <c r="AC83"/>
      <c r="AD83"/>
      <c r="AE83"/>
      <c r="AF83"/>
      <c r="AG83"/>
      <c r="AH83"/>
      <c r="AI83"/>
      <c r="AJ83"/>
      <c r="AK83"/>
      <c r="AL83"/>
      <c r="AM83"/>
      <c r="AN83"/>
      <c r="AO83"/>
      <c r="AP83"/>
      <c r="AQ83"/>
      <c r="AR83"/>
      <c r="AS83"/>
      <c r="AT83"/>
      <c r="AU83"/>
      <c r="AV83"/>
      <c r="AW83"/>
      <c r="AX83"/>
    </row>
    <row r="84" spans="1:50" ht="9" customHeight="1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  <c r="U84" s="58"/>
      <c r="V84" s="58"/>
      <c r="W84" s="58"/>
      <c r="X84" s="58"/>
      <c r="AA84"/>
      <c r="AB84"/>
      <c r="AC84"/>
      <c r="AD84"/>
      <c r="AE84"/>
      <c r="AF84"/>
      <c r="AG84"/>
      <c r="AH84"/>
      <c r="AI84"/>
      <c r="AJ84"/>
      <c r="AK84"/>
      <c r="AL84"/>
      <c r="AM84"/>
      <c r="AN84"/>
      <c r="AO84"/>
      <c r="AP84"/>
      <c r="AQ84"/>
      <c r="AR84"/>
      <c r="AS84"/>
      <c r="AT84"/>
      <c r="AU84"/>
      <c r="AV84"/>
      <c r="AW84"/>
      <c r="AX84"/>
    </row>
    <row r="85" spans="1:50" ht="9" customHeight="1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  <c r="T85" s="58"/>
      <c r="U85" s="58"/>
      <c r="V85" s="58"/>
      <c r="W85" s="58"/>
      <c r="X85" s="58"/>
      <c r="AA85"/>
      <c r="AB85"/>
      <c r="AC85"/>
      <c r="AD85"/>
      <c r="AE85"/>
      <c r="AF85"/>
      <c r="AG85"/>
      <c r="AH85"/>
      <c r="AI85"/>
      <c r="AJ85"/>
      <c r="AK85"/>
      <c r="AL85"/>
      <c r="AM85"/>
      <c r="AN85"/>
      <c r="AO85"/>
      <c r="AP85"/>
      <c r="AQ85"/>
      <c r="AR85"/>
      <c r="AS85"/>
      <c r="AT85"/>
      <c r="AU85"/>
      <c r="AV85"/>
      <c r="AW85"/>
      <c r="AX85"/>
    </row>
    <row r="86" spans="1:50" ht="9" customHeight="1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  <c r="T86" s="58"/>
      <c r="U86" s="58"/>
      <c r="V86" s="58"/>
      <c r="W86" s="58"/>
      <c r="X86" s="58"/>
      <c r="AA86"/>
      <c r="AB86"/>
      <c r="AC86"/>
      <c r="AD86"/>
      <c r="AE86"/>
      <c r="AF86"/>
      <c r="AG86"/>
      <c r="AH86"/>
      <c r="AI86"/>
      <c r="AJ86"/>
      <c r="AK86"/>
      <c r="AL86"/>
      <c r="AM86"/>
      <c r="AN86"/>
      <c r="AO86"/>
      <c r="AP86"/>
      <c r="AQ86"/>
      <c r="AR86"/>
      <c r="AS86"/>
      <c r="AT86"/>
      <c r="AU86"/>
      <c r="AV86"/>
      <c r="AW86"/>
      <c r="AX86"/>
    </row>
    <row r="87" spans="1:50" ht="9" customHeight="1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  <c r="T87" s="58"/>
      <c r="U87" s="58"/>
      <c r="V87" s="58"/>
      <c r="W87" s="58"/>
      <c r="X87" s="58"/>
      <c r="AA87"/>
      <c r="AB87"/>
      <c r="AC87"/>
      <c r="AD87"/>
      <c r="AE87"/>
      <c r="AF87"/>
      <c r="AG87"/>
      <c r="AH87"/>
      <c r="AI87"/>
      <c r="AJ87"/>
      <c r="AK87"/>
      <c r="AL87"/>
      <c r="AM87"/>
      <c r="AN87"/>
      <c r="AO87"/>
      <c r="AP87"/>
      <c r="AQ87"/>
      <c r="AR87"/>
      <c r="AS87"/>
      <c r="AT87"/>
      <c r="AU87"/>
      <c r="AV87"/>
      <c r="AW87"/>
      <c r="AX87"/>
    </row>
    <row r="88" spans="1:50" ht="9" customHeight="1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  <c r="T88" s="58"/>
      <c r="U88" s="58"/>
      <c r="V88" s="58"/>
      <c r="W88" s="58"/>
      <c r="X88" s="58"/>
      <c r="AA88"/>
      <c r="AB88"/>
      <c r="AC88"/>
      <c r="AD88"/>
      <c r="AE88"/>
      <c r="AF88"/>
      <c r="AG88"/>
      <c r="AH88"/>
      <c r="AI88"/>
      <c r="AJ88"/>
      <c r="AK88"/>
      <c r="AL88"/>
      <c r="AM88"/>
      <c r="AN88"/>
      <c r="AO88"/>
      <c r="AP88"/>
      <c r="AQ88"/>
      <c r="AR88"/>
      <c r="AS88"/>
      <c r="AT88"/>
      <c r="AU88"/>
      <c r="AV88"/>
      <c r="AW88"/>
      <c r="AX88"/>
    </row>
    <row r="89" spans="1:50" ht="9" customHeight="1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  <c r="T89" s="58"/>
      <c r="U89" s="58"/>
      <c r="V89" s="58"/>
      <c r="W89" s="58"/>
      <c r="X89" s="58"/>
      <c r="AA89"/>
      <c r="AB89"/>
      <c r="AC89"/>
      <c r="AD89"/>
      <c r="AE89"/>
      <c r="AF89"/>
      <c r="AG89"/>
      <c r="AH89"/>
      <c r="AI89"/>
      <c r="AJ89"/>
      <c r="AK89"/>
      <c r="AL89"/>
      <c r="AM89"/>
      <c r="AN89"/>
      <c r="AO89"/>
      <c r="AP89"/>
      <c r="AQ89"/>
      <c r="AR89"/>
      <c r="AS89"/>
      <c r="AT89"/>
      <c r="AU89"/>
      <c r="AV89"/>
      <c r="AW89"/>
      <c r="AX89"/>
    </row>
    <row r="90" spans="1:50" ht="9" customHeight="1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  <c r="T90" s="58"/>
      <c r="U90" s="58"/>
      <c r="V90" s="58"/>
      <c r="W90" s="58"/>
      <c r="X90" s="58"/>
      <c r="AA90"/>
      <c r="AB90"/>
      <c r="AC90"/>
      <c r="AD90"/>
      <c r="AE90"/>
      <c r="AF90"/>
      <c r="AG90"/>
      <c r="AH90"/>
      <c r="AI90"/>
      <c r="AJ90"/>
      <c r="AK90"/>
      <c r="AL90"/>
      <c r="AM90"/>
      <c r="AN90"/>
      <c r="AO90"/>
      <c r="AP90"/>
      <c r="AQ90"/>
      <c r="AR90"/>
      <c r="AS90"/>
      <c r="AT90"/>
      <c r="AU90"/>
      <c r="AV90"/>
      <c r="AW90"/>
      <c r="AX90"/>
    </row>
    <row r="91" spans="1:50" ht="9" customHeight="1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  <c r="T91" s="58"/>
      <c r="U91" s="58"/>
      <c r="V91" s="58"/>
      <c r="W91" s="58"/>
      <c r="X91" s="58"/>
      <c r="AA91"/>
      <c r="AB91"/>
      <c r="AC91"/>
      <c r="AD91"/>
      <c r="AE91"/>
      <c r="AF91"/>
      <c r="AG91"/>
      <c r="AH91"/>
      <c r="AI91"/>
      <c r="AJ91"/>
      <c r="AK91"/>
      <c r="AL91"/>
      <c r="AM91"/>
      <c r="AN91"/>
      <c r="AO91"/>
      <c r="AP91"/>
      <c r="AQ91"/>
      <c r="AR91"/>
      <c r="AS91"/>
      <c r="AT91"/>
      <c r="AU91"/>
      <c r="AV91"/>
      <c r="AW91"/>
      <c r="AX91"/>
    </row>
    <row r="92" spans="1:50" ht="9" customHeight="1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  <c r="T92" s="58"/>
      <c r="U92" s="58"/>
      <c r="V92" s="58"/>
      <c r="W92" s="58"/>
      <c r="X92" s="58"/>
      <c r="AA92"/>
      <c r="AB92"/>
      <c r="AC92"/>
      <c r="AD92"/>
      <c r="AE92"/>
      <c r="AF92"/>
      <c r="AG92"/>
      <c r="AH92"/>
      <c r="AI92"/>
      <c r="AJ92"/>
      <c r="AK92"/>
      <c r="AL92"/>
      <c r="AM92"/>
      <c r="AN92"/>
      <c r="AO92"/>
      <c r="AP92"/>
      <c r="AQ92"/>
      <c r="AR92"/>
      <c r="AS92"/>
      <c r="AT92"/>
      <c r="AU92"/>
      <c r="AV92"/>
      <c r="AW92"/>
      <c r="AX92"/>
    </row>
    <row r="93" spans="1:50" ht="9" customHeight="1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  <c r="T93" s="58"/>
      <c r="U93" s="58"/>
      <c r="V93" s="58"/>
      <c r="W93" s="58"/>
      <c r="X93" s="58"/>
      <c r="AA93"/>
      <c r="AB93"/>
      <c r="AC93"/>
      <c r="AD93"/>
      <c r="AE93"/>
      <c r="AF93"/>
      <c r="AG93"/>
      <c r="AH93"/>
      <c r="AI93"/>
      <c r="AJ93"/>
      <c r="AK93"/>
      <c r="AL93"/>
      <c r="AM93"/>
      <c r="AN93"/>
      <c r="AO93"/>
      <c r="AP93"/>
      <c r="AQ93"/>
      <c r="AR93"/>
      <c r="AS93"/>
      <c r="AT93"/>
      <c r="AU93"/>
      <c r="AV93"/>
      <c r="AW93"/>
      <c r="AX93"/>
    </row>
    <row r="94" spans="1:50" ht="9" customHeight="1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  <c r="T94" s="58"/>
      <c r="U94" s="58"/>
      <c r="V94" s="58"/>
      <c r="W94" s="58"/>
      <c r="X94" s="58"/>
      <c r="AA94"/>
      <c r="AB94"/>
      <c r="AC94"/>
      <c r="AD94"/>
      <c r="AE94"/>
      <c r="AF94"/>
      <c r="AG94"/>
      <c r="AH94"/>
      <c r="AI94"/>
      <c r="AJ94"/>
      <c r="AK94"/>
      <c r="AL94"/>
      <c r="AM94"/>
      <c r="AN94"/>
      <c r="AO94"/>
      <c r="AP94"/>
      <c r="AQ94"/>
      <c r="AR94"/>
      <c r="AS94"/>
      <c r="AT94"/>
      <c r="AU94"/>
      <c r="AV94"/>
      <c r="AW94"/>
      <c r="AX94"/>
    </row>
    <row r="95" spans="1:50" ht="9" customHeight="1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  <c r="T95" s="58"/>
      <c r="U95" s="58"/>
      <c r="V95" s="58"/>
      <c r="W95" s="58"/>
      <c r="X95" s="58"/>
      <c r="AA95"/>
      <c r="AB95"/>
      <c r="AC95"/>
      <c r="AD95"/>
      <c r="AE95"/>
      <c r="AF95"/>
      <c r="AG95"/>
      <c r="AH95"/>
      <c r="AI95"/>
      <c r="AJ95"/>
      <c r="AK95"/>
      <c r="AL95"/>
      <c r="AM95"/>
      <c r="AN95"/>
      <c r="AO95"/>
      <c r="AP95"/>
      <c r="AQ95"/>
      <c r="AR95"/>
      <c r="AS95"/>
      <c r="AT95"/>
      <c r="AU95"/>
      <c r="AV95"/>
      <c r="AW95"/>
      <c r="AX95"/>
    </row>
    <row r="96" spans="1:50" ht="9" customHeight="1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  <c r="T96" s="58"/>
      <c r="U96" s="58"/>
      <c r="V96" s="58"/>
      <c r="W96" s="58"/>
      <c r="X96" s="58"/>
      <c r="AA96"/>
      <c r="AB96"/>
      <c r="AC96"/>
      <c r="AD96"/>
      <c r="AE96"/>
      <c r="AF96"/>
      <c r="AG96"/>
      <c r="AH96"/>
      <c r="AI96"/>
      <c r="AJ96"/>
      <c r="AK96"/>
      <c r="AL96"/>
      <c r="AM96"/>
      <c r="AN96"/>
      <c r="AO96"/>
      <c r="AP96"/>
      <c r="AQ96"/>
      <c r="AR96"/>
      <c r="AS96"/>
      <c r="AT96"/>
      <c r="AU96"/>
      <c r="AV96"/>
      <c r="AW96"/>
      <c r="AX96"/>
    </row>
    <row r="97" spans="1:50" ht="9" customHeight="1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  <c r="T97" s="58"/>
      <c r="U97" s="58"/>
      <c r="V97" s="58"/>
      <c r="W97" s="58"/>
      <c r="X97" s="58"/>
      <c r="AA97"/>
      <c r="AB97"/>
      <c r="AC97"/>
      <c r="AD97"/>
      <c r="AE97"/>
      <c r="AF97"/>
      <c r="AG97"/>
      <c r="AH97"/>
      <c r="AI97"/>
      <c r="AJ97"/>
      <c r="AK97"/>
      <c r="AL97"/>
      <c r="AM97"/>
      <c r="AN97"/>
      <c r="AO97"/>
      <c r="AP97"/>
      <c r="AQ97"/>
      <c r="AR97"/>
      <c r="AS97"/>
      <c r="AT97"/>
      <c r="AU97"/>
      <c r="AV97"/>
      <c r="AW97"/>
      <c r="AX97"/>
    </row>
    <row r="98" spans="1:50" ht="9" customHeight="1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  <c r="T98" s="58"/>
      <c r="U98" s="58"/>
      <c r="V98" s="58"/>
      <c r="W98" s="58"/>
      <c r="X98" s="58"/>
      <c r="AA98"/>
      <c r="AB98"/>
      <c r="AC98"/>
      <c r="AD98"/>
      <c r="AE98"/>
      <c r="AF98"/>
      <c r="AG98"/>
      <c r="AH98"/>
      <c r="AI98"/>
      <c r="AJ98"/>
      <c r="AK98"/>
      <c r="AL98"/>
      <c r="AM98"/>
      <c r="AN98"/>
      <c r="AO98"/>
      <c r="AP98"/>
      <c r="AQ98"/>
      <c r="AR98"/>
      <c r="AS98"/>
      <c r="AT98"/>
      <c r="AU98"/>
      <c r="AV98"/>
      <c r="AW98"/>
      <c r="AX98"/>
    </row>
    <row r="99" spans="1:50" ht="9" customHeight="1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  <c r="T99" s="58"/>
      <c r="U99" s="58"/>
      <c r="V99" s="58"/>
      <c r="W99" s="58"/>
      <c r="X99" s="58"/>
      <c r="AA99"/>
      <c r="AB99"/>
      <c r="AC99"/>
      <c r="AD99"/>
      <c r="AE99"/>
      <c r="AF99"/>
      <c r="AG99"/>
      <c r="AH99"/>
      <c r="AI99"/>
      <c r="AJ99"/>
      <c r="AK99"/>
      <c r="AL99"/>
      <c r="AM99"/>
      <c r="AN99"/>
      <c r="AO99"/>
      <c r="AP99"/>
      <c r="AQ99"/>
      <c r="AR99"/>
      <c r="AS99"/>
      <c r="AT99"/>
      <c r="AU99"/>
      <c r="AV99"/>
      <c r="AW99"/>
      <c r="AX99"/>
    </row>
    <row r="100" spans="1:50" ht="9" customHeight="1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  <c r="T100" s="58"/>
      <c r="U100" s="58"/>
      <c r="V100" s="58"/>
      <c r="W100" s="58"/>
      <c r="X100" s="58"/>
      <c r="AA100"/>
      <c r="AB100"/>
      <c r="AC100"/>
      <c r="AD100"/>
      <c r="AE100"/>
      <c r="AF100"/>
      <c r="AG100"/>
      <c r="AH100"/>
      <c r="AI100"/>
      <c r="AJ100"/>
      <c r="AK100"/>
      <c r="AL100"/>
      <c r="AM100"/>
      <c r="AN100"/>
      <c r="AO100"/>
      <c r="AP100"/>
      <c r="AQ100"/>
      <c r="AR100"/>
      <c r="AS100"/>
      <c r="AT100"/>
      <c r="AU100"/>
      <c r="AV100"/>
      <c r="AW100"/>
      <c r="AX100"/>
    </row>
    <row r="101" spans="1:50" ht="9" customHeight="1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  <c r="T101" s="58"/>
      <c r="U101" s="58"/>
      <c r="V101" s="58"/>
      <c r="W101" s="58"/>
      <c r="X101" s="58"/>
      <c r="AA101"/>
      <c r="AB101"/>
      <c r="AC101"/>
      <c r="AD101"/>
      <c r="AE101"/>
      <c r="AF101"/>
      <c r="AG101"/>
      <c r="AH101"/>
      <c r="AI101"/>
      <c r="AJ101"/>
      <c r="AK101"/>
      <c r="AL101"/>
      <c r="AM101"/>
      <c r="AN101"/>
      <c r="AO101"/>
      <c r="AP101"/>
      <c r="AQ101"/>
      <c r="AR101"/>
      <c r="AS101"/>
      <c r="AT101"/>
      <c r="AU101"/>
      <c r="AV101"/>
      <c r="AW101"/>
      <c r="AX101"/>
    </row>
    <row r="102" spans="1:50" ht="9" customHeight="1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  <c r="T102" s="58"/>
      <c r="U102" s="58"/>
      <c r="V102" s="58"/>
      <c r="W102" s="58"/>
      <c r="X102" s="58"/>
      <c r="AA102"/>
      <c r="AB102"/>
      <c r="AC102"/>
      <c r="AD102"/>
      <c r="AE102"/>
      <c r="AF102"/>
      <c r="AG102"/>
      <c r="AH102"/>
      <c r="AI102"/>
      <c r="AJ102"/>
      <c r="AK102"/>
      <c r="AL102"/>
      <c r="AM102"/>
      <c r="AN102"/>
      <c r="AO102"/>
      <c r="AP102"/>
      <c r="AQ102"/>
      <c r="AR102"/>
      <c r="AS102"/>
      <c r="AT102"/>
      <c r="AU102"/>
      <c r="AV102"/>
      <c r="AW102"/>
      <c r="AX102"/>
    </row>
    <row r="103" spans="1:50" ht="9" customHeight="1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  <c r="T103" s="58"/>
      <c r="U103" s="58"/>
      <c r="V103" s="58"/>
      <c r="W103" s="58"/>
      <c r="X103" s="58"/>
      <c r="AA103"/>
      <c r="AB103"/>
      <c r="AC103"/>
      <c r="AD103"/>
      <c r="AE103"/>
      <c r="AF103"/>
      <c r="AG103"/>
      <c r="AH103"/>
      <c r="AI103"/>
      <c r="AJ103"/>
      <c r="AK103"/>
      <c r="AL103"/>
      <c r="AM103"/>
      <c r="AN103"/>
      <c r="AO103"/>
      <c r="AP103"/>
      <c r="AQ103"/>
      <c r="AR103"/>
      <c r="AS103"/>
      <c r="AT103"/>
      <c r="AU103"/>
      <c r="AV103"/>
      <c r="AW103"/>
      <c r="AX103"/>
    </row>
    <row r="104" spans="1:50" ht="9" customHeight="1">
      <c r="A104" s="58"/>
      <c r="B104" s="58"/>
      <c r="C104" s="58"/>
      <c r="D104" s="58"/>
      <c r="E104" s="58"/>
      <c r="F104" s="58"/>
      <c r="G104" s="58"/>
      <c r="H104" s="58"/>
      <c r="I104" s="58"/>
      <c r="J104" s="58"/>
      <c r="K104" s="58"/>
      <c r="L104" s="58"/>
      <c r="M104" s="58"/>
      <c r="N104" s="58"/>
      <c r="O104" s="58"/>
      <c r="P104" s="58"/>
      <c r="Q104" s="58"/>
      <c r="R104" s="58"/>
      <c r="S104" s="58"/>
      <c r="T104" s="58"/>
      <c r="U104" s="58"/>
      <c r="V104" s="58"/>
      <c r="W104" s="58"/>
      <c r="X104" s="58"/>
      <c r="AA104"/>
      <c r="AB104"/>
      <c r="AC104"/>
      <c r="AD104"/>
      <c r="AE104"/>
      <c r="AF104"/>
      <c r="AG104"/>
      <c r="AH104"/>
      <c r="AI104"/>
      <c r="AJ104"/>
      <c r="AK104"/>
      <c r="AL104"/>
      <c r="AM104"/>
      <c r="AN104"/>
      <c r="AO104"/>
      <c r="AP104"/>
      <c r="AQ104"/>
      <c r="AR104"/>
      <c r="AS104"/>
      <c r="AT104"/>
      <c r="AU104"/>
      <c r="AV104"/>
      <c r="AW104"/>
      <c r="AX104"/>
    </row>
    <row r="105" spans="1:50" ht="9" customHeight="1">
      <c r="A105" s="58"/>
      <c r="B105" s="58"/>
      <c r="C105" s="58"/>
      <c r="D105" s="58"/>
      <c r="E105" s="58"/>
      <c r="F105" s="58"/>
      <c r="G105" s="58"/>
      <c r="H105" s="58"/>
      <c r="I105" s="58"/>
      <c r="J105" s="58"/>
      <c r="K105" s="58"/>
      <c r="L105" s="58"/>
      <c r="M105" s="58"/>
      <c r="N105" s="58"/>
      <c r="O105" s="58"/>
      <c r="P105" s="58"/>
      <c r="Q105" s="58"/>
      <c r="R105" s="58"/>
      <c r="S105" s="58"/>
      <c r="T105" s="58"/>
      <c r="U105" s="58"/>
      <c r="V105" s="58"/>
      <c r="W105" s="58"/>
      <c r="X105" s="58"/>
      <c r="AA105"/>
      <c r="AB105"/>
      <c r="AC105"/>
      <c r="AD105"/>
      <c r="AE105"/>
      <c r="AF105"/>
      <c r="AG105"/>
      <c r="AH105"/>
      <c r="AI105"/>
      <c r="AJ105"/>
      <c r="AK105"/>
      <c r="AL105"/>
      <c r="AM105"/>
      <c r="AN105"/>
      <c r="AO105"/>
      <c r="AP105"/>
      <c r="AQ105"/>
      <c r="AR105"/>
      <c r="AS105"/>
      <c r="AT105"/>
      <c r="AU105"/>
      <c r="AV105"/>
      <c r="AW105"/>
      <c r="AX105"/>
    </row>
    <row r="106" spans="1:50" ht="9" customHeight="1">
      <c r="A106" s="58"/>
      <c r="B106" s="58"/>
      <c r="C106" s="58"/>
      <c r="D106" s="58"/>
      <c r="E106" s="58"/>
      <c r="F106" s="58"/>
      <c r="G106" s="58"/>
      <c r="H106" s="58"/>
      <c r="I106" s="58"/>
      <c r="J106" s="58"/>
      <c r="K106" s="58"/>
      <c r="L106" s="58"/>
      <c r="M106" s="58"/>
      <c r="N106" s="58"/>
      <c r="O106" s="58"/>
      <c r="P106" s="58"/>
      <c r="Q106" s="58"/>
      <c r="R106" s="58"/>
      <c r="S106" s="58"/>
      <c r="T106" s="58"/>
      <c r="U106" s="58"/>
      <c r="V106" s="58"/>
      <c r="W106" s="58"/>
      <c r="X106" s="58"/>
      <c r="AA106"/>
      <c r="AB106"/>
      <c r="AC106"/>
      <c r="AD106"/>
      <c r="AE106"/>
      <c r="AF106"/>
      <c r="AG106"/>
      <c r="AH106"/>
      <c r="AI106"/>
      <c r="AJ106"/>
      <c r="AK106"/>
      <c r="AL106"/>
      <c r="AM106"/>
      <c r="AN106"/>
      <c r="AO106"/>
      <c r="AP106"/>
      <c r="AQ106"/>
      <c r="AR106"/>
      <c r="AS106"/>
      <c r="AT106"/>
      <c r="AU106"/>
      <c r="AV106"/>
      <c r="AW106"/>
      <c r="AX106"/>
    </row>
    <row r="107" spans="1:50" ht="9" customHeight="1">
      <c r="A107" s="58"/>
      <c r="B107" s="58"/>
      <c r="C107" s="58"/>
      <c r="D107" s="58"/>
      <c r="E107" s="58"/>
      <c r="F107" s="58"/>
      <c r="G107" s="58"/>
      <c r="H107" s="58"/>
      <c r="I107" s="58"/>
      <c r="J107" s="58"/>
      <c r="K107" s="58"/>
      <c r="L107" s="58"/>
      <c r="M107" s="58"/>
      <c r="N107" s="58"/>
      <c r="O107" s="58"/>
      <c r="P107" s="58"/>
      <c r="Q107" s="58"/>
      <c r="R107" s="58"/>
      <c r="S107" s="58"/>
      <c r="T107" s="58"/>
      <c r="U107" s="58"/>
      <c r="V107" s="58"/>
      <c r="W107" s="58"/>
      <c r="X107" s="58"/>
      <c r="AA107"/>
      <c r="AB107"/>
      <c r="AC107"/>
      <c r="AD107"/>
      <c r="AE107"/>
      <c r="AF107"/>
      <c r="AG107"/>
      <c r="AH107"/>
      <c r="AI107"/>
      <c r="AJ107"/>
      <c r="AK107"/>
      <c r="AL107"/>
      <c r="AM107"/>
      <c r="AN107"/>
      <c r="AO107"/>
      <c r="AP107"/>
      <c r="AQ107"/>
      <c r="AR107"/>
      <c r="AS107"/>
      <c r="AT107"/>
      <c r="AU107"/>
      <c r="AV107"/>
      <c r="AW107"/>
      <c r="AX107"/>
    </row>
    <row r="108" spans="1:50" ht="9" customHeight="1">
      <c r="A108" s="58"/>
      <c r="B108" s="58"/>
      <c r="C108" s="58"/>
      <c r="D108" s="58"/>
      <c r="E108" s="58"/>
      <c r="F108" s="58"/>
      <c r="G108" s="58"/>
      <c r="H108" s="58"/>
      <c r="I108" s="58"/>
      <c r="J108" s="58"/>
      <c r="K108" s="58"/>
      <c r="L108" s="58"/>
      <c r="M108" s="58"/>
      <c r="N108" s="58"/>
      <c r="O108" s="58"/>
      <c r="P108" s="58"/>
      <c r="Q108" s="58"/>
      <c r="R108" s="58"/>
      <c r="S108" s="58"/>
      <c r="T108" s="58"/>
      <c r="U108" s="58"/>
      <c r="V108" s="58"/>
      <c r="W108" s="58"/>
      <c r="X108" s="58"/>
      <c r="AA108"/>
      <c r="AB108"/>
      <c r="AC108"/>
      <c r="AD108"/>
      <c r="AE108"/>
      <c r="AF108"/>
      <c r="AG108"/>
      <c r="AH108"/>
      <c r="AI108"/>
      <c r="AJ108"/>
      <c r="AK108"/>
      <c r="AL108"/>
      <c r="AM108"/>
      <c r="AN108"/>
      <c r="AO108"/>
      <c r="AP108"/>
      <c r="AQ108"/>
      <c r="AR108"/>
      <c r="AS108"/>
      <c r="AT108"/>
      <c r="AU108"/>
      <c r="AV108"/>
      <c r="AW108"/>
      <c r="AX108"/>
    </row>
    <row r="109" spans="1:50" ht="9" customHeight="1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  <c r="T109" s="58"/>
      <c r="U109" s="58"/>
      <c r="V109" s="58"/>
      <c r="W109" s="58"/>
      <c r="X109" s="58"/>
      <c r="AA109"/>
      <c r="AB109"/>
      <c r="AC109"/>
      <c r="AD109"/>
      <c r="AE109"/>
      <c r="AF109"/>
      <c r="AG109"/>
      <c r="AH109"/>
      <c r="AI109"/>
      <c r="AJ109"/>
      <c r="AK109"/>
      <c r="AL109"/>
      <c r="AM109"/>
      <c r="AN109"/>
      <c r="AO109"/>
      <c r="AP109"/>
      <c r="AQ109"/>
      <c r="AR109"/>
      <c r="AS109"/>
      <c r="AT109"/>
      <c r="AU109"/>
      <c r="AV109"/>
      <c r="AW109"/>
      <c r="AX109"/>
    </row>
    <row r="110" spans="1:50" ht="9" customHeight="1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  <c r="T110" s="58"/>
      <c r="U110" s="58"/>
      <c r="V110" s="58"/>
      <c r="W110" s="58"/>
      <c r="X110" s="58"/>
      <c r="AA110"/>
      <c r="AB110"/>
      <c r="AC110"/>
      <c r="AD110"/>
      <c r="AE110"/>
      <c r="AF110"/>
      <c r="AG110"/>
      <c r="AH110"/>
      <c r="AI110"/>
      <c r="AJ110"/>
      <c r="AK110"/>
      <c r="AL110"/>
      <c r="AM110"/>
      <c r="AN110"/>
      <c r="AO110"/>
      <c r="AP110"/>
      <c r="AQ110"/>
      <c r="AR110"/>
      <c r="AS110"/>
      <c r="AT110"/>
      <c r="AU110"/>
      <c r="AV110"/>
      <c r="AW110"/>
      <c r="AX110"/>
    </row>
    <row r="111" spans="1:50" ht="9" customHeight="1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  <c r="T111" s="58"/>
      <c r="U111" s="58"/>
      <c r="V111" s="58"/>
      <c r="W111" s="58"/>
      <c r="X111" s="58"/>
      <c r="AA111"/>
      <c r="AB111"/>
      <c r="AC111"/>
      <c r="AD111"/>
      <c r="AE111"/>
      <c r="AF111"/>
      <c r="AG111"/>
      <c r="AH111"/>
      <c r="AI111"/>
      <c r="AJ111"/>
      <c r="AK111"/>
      <c r="AL111"/>
      <c r="AM111"/>
      <c r="AN111"/>
      <c r="AO111"/>
      <c r="AP111"/>
      <c r="AQ111"/>
      <c r="AR111"/>
      <c r="AS111"/>
      <c r="AT111"/>
      <c r="AU111"/>
      <c r="AV111"/>
      <c r="AW111"/>
      <c r="AX111"/>
    </row>
    <row r="112" spans="1:50" ht="9" customHeight="1">
      <c r="A112" s="58"/>
      <c r="B112" s="58"/>
      <c r="C112" s="58"/>
      <c r="D112" s="58"/>
      <c r="E112" s="58"/>
      <c r="F112" s="58"/>
      <c r="G112" s="58"/>
      <c r="H112" s="58"/>
      <c r="I112" s="58"/>
      <c r="J112" s="58"/>
      <c r="K112" s="58"/>
      <c r="L112" s="58"/>
      <c r="M112" s="58"/>
      <c r="N112" s="58"/>
      <c r="O112" s="58"/>
      <c r="P112" s="58"/>
      <c r="Q112" s="58"/>
      <c r="R112" s="58"/>
      <c r="S112" s="58"/>
      <c r="T112" s="58"/>
      <c r="U112" s="58"/>
      <c r="V112" s="58"/>
      <c r="W112" s="58"/>
      <c r="X112" s="58"/>
      <c r="AA112"/>
      <c r="AB112"/>
      <c r="AC112"/>
      <c r="AD112"/>
      <c r="AE112"/>
      <c r="AF112"/>
      <c r="AG112"/>
      <c r="AH112"/>
      <c r="AI112"/>
      <c r="AJ112"/>
      <c r="AK112"/>
      <c r="AL112"/>
      <c r="AM112"/>
      <c r="AN112"/>
      <c r="AO112"/>
      <c r="AP112"/>
      <c r="AQ112"/>
      <c r="AR112"/>
      <c r="AS112"/>
      <c r="AT112"/>
      <c r="AU112"/>
      <c r="AV112"/>
      <c r="AW112"/>
      <c r="AX112"/>
    </row>
    <row r="113" spans="1:50" ht="9" customHeight="1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  <c r="T113" s="58"/>
      <c r="U113" s="58"/>
      <c r="V113" s="58"/>
      <c r="W113" s="58"/>
      <c r="X113" s="58"/>
      <c r="AA113"/>
      <c r="AB113"/>
      <c r="AC113"/>
      <c r="AD113"/>
      <c r="AE113"/>
      <c r="AF113"/>
      <c r="AG113"/>
      <c r="AH113"/>
      <c r="AI113"/>
      <c r="AJ113"/>
      <c r="AK113"/>
      <c r="AL113"/>
      <c r="AM113"/>
      <c r="AN113"/>
      <c r="AO113"/>
      <c r="AP113"/>
      <c r="AQ113"/>
      <c r="AR113"/>
      <c r="AS113"/>
      <c r="AT113"/>
      <c r="AU113"/>
      <c r="AV113"/>
      <c r="AW113"/>
      <c r="AX113"/>
    </row>
    <row r="114" spans="1:50" ht="9" customHeight="1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  <c r="T114" s="58"/>
      <c r="U114" s="58"/>
      <c r="V114" s="58"/>
      <c r="W114" s="58"/>
      <c r="X114" s="58"/>
      <c r="AA114"/>
      <c r="AB114"/>
      <c r="AC114"/>
      <c r="AD114"/>
      <c r="AE114"/>
      <c r="AF114"/>
      <c r="AG114"/>
      <c r="AH114"/>
      <c r="AI114"/>
      <c r="AJ114"/>
      <c r="AK114"/>
      <c r="AL114"/>
      <c r="AM114"/>
      <c r="AN114"/>
      <c r="AO114"/>
      <c r="AP114"/>
      <c r="AQ114"/>
      <c r="AR114"/>
      <c r="AS114"/>
      <c r="AT114"/>
      <c r="AU114"/>
      <c r="AV114"/>
      <c r="AW114"/>
      <c r="AX114"/>
    </row>
    <row r="115" spans="1:50" ht="9" customHeight="1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  <c r="T115" s="58"/>
      <c r="U115" s="58"/>
      <c r="V115" s="58"/>
      <c r="W115" s="58"/>
      <c r="X115" s="58"/>
      <c r="AA115"/>
      <c r="AB115"/>
      <c r="AC115"/>
      <c r="AD115"/>
      <c r="AE115"/>
      <c r="AF115"/>
      <c r="AG115"/>
      <c r="AH115"/>
      <c r="AI115"/>
      <c r="AJ115"/>
      <c r="AK115"/>
      <c r="AL115"/>
      <c r="AM115"/>
      <c r="AN115"/>
      <c r="AO115"/>
      <c r="AP115"/>
      <c r="AQ115"/>
      <c r="AR115"/>
      <c r="AS115"/>
      <c r="AT115"/>
      <c r="AU115"/>
      <c r="AV115"/>
      <c r="AW115"/>
      <c r="AX115"/>
    </row>
    <row r="116" spans="1:50" ht="9" customHeight="1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  <c r="T116" s="58"/>
      <c r="U116" s="58"/>
      <c r="V116" s="58"/>
      <c r="W116" s="58"/>
      <c r="X116" s="58"/>
      <c r="AA116"/>
      <c r="AB116"/>
      <c r="AC116"/>
      <c r="AD116"/>
      <c r="AE116"/>
      <c r="AF116"/>
      <c r="AG116"/>
      <c r="AH116"/>
      <c r="AI116"/>
      <c r="AJ116"/>
      <c r="AK116"/>
      <c r="AL116"/>
      <c r="AM116"/>
      <c r="AN116"/>
      <c r="AO116"/>
      <c r="AP116"/>
      <c r="AQ116"/>
      <c r="AR116"/>
      <c r="AS116"/>
      <c r="AT116"/>
      <c r="AU116"/>
      <c r="AV116"/>
      <c r="AW116"/>
      <c r="AX116"/>
    </row>
    <row r="117" spans="1:50" ht="9" customHeight="1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  <c r="T117" s="58"/>
      <c r="U117" s="58"/>
      <c r="V117" s="58"/>
      <c r="W117" s="58"/>
      <c r="X117" s="58"/>
      <c r="AA117"/>
      <c r="AB117"/>
      <c r="AC117"/>
      <c r="AD117"/>
      <c r="AE117"/>
      <c r="AF117"/>
      <c r="AG117"/>
      <c r="AH117"/>
      <c r="AI117"/>
      <c r="AJ117"/>
      <c r="AK117"/>
      <c r="AL117"/>
      <c r="AM117"/>
      <c r="AN117"/>
      <c r="AO117"/>
      <c r="AP117"/>
      <c r="AQ117"/>
      <c r="AR117"/>
      <c r="AS117"/>
      <c r="AT117"/>
      <c r="AU117"/>
      <c r="AV117"/>
      <c r="AW117"/>
      <c r="AX117"/>
    </row>
    <row r="118" spans="1:50" ht="9" customHeight="1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  <c r="T118" s="58"/>
      <c r="U118" s="58"/>
      <c r="V118" s="58"/>
      <c r="W118" s="58"/>
      <c r="X118" s="58"/>
      <c r="AA118"/>
      <c r="AB118"/>
      <c r="AC118"/>
      <c r="AD118"/>
      <c r="AE118"/>
      <c r="AF118"/>
      <c r="AG118"/>
      <c r="AH118"/>
      <c r="AI118"/>
      <c r="AJ118"/>
      <c r="AK118"/>
      <c r="AL118"/>
      <c r="AM118"/>
      <c r="AN118"/>
      <c r="AO118"/>
      <c r="AP118"/>
      <c r="AQ118"/>
      <c r="AR118"/>
      <c r="AS118"/>
      <c r="AT118"/>
      <c r="AU118"/>
      <c r="AV118"/>
      <c r="AW118"/>
      <c r="AX118"/>
    </row>
    <row r="119" spans="1:50" ht="9" customHeight="1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  <c r="T119" s="58"/>
      <c r="U119" s="58"/>
      <c r="V119" s="58"/>
      <c r="W119" s="58"/>
      <c r="X119" s="58"/>
      <c r="AA119"/>
      <c r="AB119"/>
      <c r="AC119"/>
      <c r="AD119"/>
      <c r="AE119"/>
      <c r="AF119"/>
      <c r="AG119"/>
      <c r="AH119"/>
      <c r="AI119"/>
      <c r="AJ119"/>
      <c r="AK119"/>
      <c r="AL119"/>
      <c r="AM119"/>
      <c r="AN119"/>
      <c r="AO119"/>
      <c r="AP119"/>
      <c r="AQ119"/>
      <c r="AR119"/>
      <c r="AS119"/>
      <c r="AT119"/>
      <c r="AU119"/>
      <c r="AV119"/>
      <c r="AW119"/>
      <c r="AX119"/>
    </row>
    <row r="120" spans="1:50" ht="9" customHeight="1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  <c r="T120" s="58"/>
      <c r="U120" s="58"/>
      <c r="V120" s="58"/>
      <c r="W120" s="58"/>
      <c r="X120" s="58"/>
      <c r="AA120"/>
      <c r="AB120"/>
      <c r="AC120"/>
      <c r="AD120"/>
      <c r="AE120"/>
      <c r="AF120"/>
      <c r="AG120"/>
      <c r="AH120"/>
      <c r="AI120"/>
      <c r="AJ120"/>
      <c r="AK120"/>
      <c r="AL120"/>
      <c r="AM120"/>
      <c r="AN120"/>
      <c r="AO120"/>
      <c r="AP120"/>
      <c r="AQ120"/>
      <c r="AR120"/>
      <c r="AS120"/>
      <c r="AT120"/>
      <c r="AU120"/>
      <c r="AV120"/>
      <c r="AW120"/>
      <c r="AX120"/>
    </row>
    <row r="121" spans="1:50" ht="9" customHeight="1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  <c r="T121" s="58"/>
      <c r="U121" s="58"/>
      <c r="V121" s="58"/>
      <c r="W121" s="58"/>
      <c r="X121" s="58"/>
      <c r="AA121"/>
      <c r="AB121"/>
      <c r="AC121"/>
      <c r="AD121"/>
      <c r="AE121"/>
      <c r="AF121"/>
      <c r="AG121"/>
      <c r="AH121"/>
      <c r="AI121"/>
      <c r="AJ121"/>
      <c r="AK121"/>
      <c r="AL121"/>
      <c r="AM121"/>
      <c r="AN121"/>
      <c r="AO121"/>
      <c r="AP121"/>
      <c r="AQ121"/>
      <c r="AR121"/>
      <c r="AS121"/>
      <c r="AT121"/>
      <c r="AU121"/>
      <c r="AV121"/>
      <c r="AW121"/>
      <c r="AX121"/>
    </row>
    <row r="122" spans="1:50" ht="9" customHeight="1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  <c r="T122" s="58"/>
      <c r="U122" s="58"/>
      <c r="V122" s="58"/>
      <c r="W122" s="58"/>
      <c r="X122" s="58"/>
      <c r="AA122"/>
      <c r="AB122"/>
      <c r="AC122"/>
      <c r="AD122"/>
      <c r="AE122"/>
      <c r="AF122"/>
      <c r="AG122"/>
      <c r="AH122"/>
      <c r="AI122"/>
      <c r="AJ122"/>
      <c r="AK122"/>
      <c r="AL122"/>
      <c r="AM122"/>
      <c r="AN122"/>
      <c r="AO122"/>
      <c r="AP122"/>
      <c r="AQ122"/>
      <c r="AR122"/>
      <c r="AS122"/>
      <c r="AT122"/>
      <c r="AU122"/>
      <c r="AV122"/>
      <c r="AW122"/>
      <c r="AX122"/>
    </row>
    <row r="123" spans="1:50" ht="9" customHeight="1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  <c r="T123" s="58"/>
      <c r="U123" s="58"/>
      <c r="V123" s="58"/>
      <c r="W123" s="58"/>
      <c r="X123" s="58"/>
      <c r="AA123"/>
      <c r="AB123"/>
      <c r="AC123"/>
      <c r="AD123"/>
      <c r="AE123"/>
      <c r="AF123"/>
      <c r="AG123"/>
      <c r="AH123"/>
      <c r="AI123"/>
      <c r="AJ123"/>
      <c r="AK123"/>
      <c r="AL123"/>
      <c r="AM123"/>
      <c r="AN123"/>
      <c r="AO123"/>
      <c r="AP123"/>
      <c r="AQ123"/>
      <c r="AR123"/>
      <c r="AS123"/>
      <c r="AT123"/>
      <c r="AU123"/>
      <c r="AV123"/>
      <c r="AW123"/>
      <c r="AX123"/>
    </row>
    <row r="124" spans="1:50" ht="9" customHeight="1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  <c r="T124" s="58"/>
      <c r="U124" s="58"/>
      <c r="V124" s="58"/>
      <c r="W124" s="58"/>
      <c r="X124" s="58"/>
      <c r="AA124"/>
      <c r="AB124"/>
      <c r="AC124"/>
      <c r="AD124"/>
      <c r="AE124"/>
      <c r="AF124"/>
      <c r="AG124"/>
      <c r="AH124"/>
      <c r="AI124"/>
      <c r="AJ124"/>
      <c r="AK124"/>
      <c r="AL124"/>
      <c r="AM124"/>
      <c r="AN124"/>
      <c r="AO124"/>
      <c r="AP124"/>
      <c r="AQ124"/>
      <c r="AR124"/>
      <c r="AS124"/>
      <c r="AT124"/>
      <c r="AU124"/>
      <c r="AV124"/>
      <c r="AW124"/>
      <c r="AX124"/>
    </row>
    <row r="125" spans="1:50" ht="9" customHeight="1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  <c r="T125" s="58"/>
      <c r="U125" s="58"/>
      <c r="V125" s="58"/>
      <c r="W125" s="58"/>
      <c r="X125" s="58"/>
      <c r="AA125"/>
      <c r="AB125"/>
      <c r="AC125"/>
      <c r="AD125"/>
      <c r="AE125"/>
      <c r="AF125"/>
      <c r="AG125"/>
      <c r="AH125"/>
      <c r="AI125"/>
      <c r="AJ125"/>
      <c r="AK125"/>
      <c r="AL125"/>
      <c r="AM125"/>
      <c r="AN125"/>
      <c r="AO125"/>
      <c r="AP125"/>
      <c r="AQ125"/>
      <c r="AR125"/>
      <c r="AS125"/>
      <c r="AT125"/>
      <c r="AU125"/>
      <c r="AV125"/>
      <c r="AW125"/>
      <c r="AX125"/>
    </row>
    <row r="126" spans="1:50" ht="9" customHeight="1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  <c r="T126" s="58"/>
      <c r="U126" s="58"/>
      <c r="V126" s="58"/>
      <c r="W126" s="58"/>
      <c r="X126" s="58"/>
      <c r="AA126"/>
      <c r="AB126"/>
      <c r="AC126"/>
      <c r="AD126"/>
      <c r="AE126"/>
      <c r="AF126"/>
      <c r="AG126"/>
      <c r="AH126"/>
      <c r="AI126"/>
      <c r="AJ126"/>
      <c r="AK126"/>
      <c r="AL126"/>
      <c r="AM126"/>
      <c r="AN126"/>
      <c r="AO126"/>
      <c r="AP126"/>
      <c r="AQ126"/>
      <c r="AR126"/>
      <c r="AS126"/>
      <c r="AT126"/>
      <c r="AU126"/>
      <c r="AV126"/>
      <c r="AW126"/>
      <c r="AX126"/>
    </row>
    <row r="127" spans="1:50" ht="9" customHeight="1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  <c r="T127" s="58"/>
      <c r="U127" s="58"/>
      <c r="V127" s="58"/>
      <c r="W127" s="58"/>
      <c r="X127" s="58"/>
      <c r="AA127"/>
      <c r="AB127"/>
      <c r="AC127"/>
      <c r="AD127"/>
      <c r="AE127"/>
      <c r="AF127"/>
      <c r="AG127"/>
      <c r="AH127"/>
      <c r="AI127"/>
      <c r="AJ127"/>
      <c r="AK127"/>
      <c r="AL127"/>
      <c r="AM127"/>
      <c r="AN127"/>
      <c r="AO127"/>
      <c r="AP127"/>
      <c r="AQ127"/>
      <c r="AR127"/>
      <c r="AS127"/>
      <c r="AT127"/>
      <c r="AU127"/>
      <c r="AV127"/>
      <c r="AW127"/>
      <c r="AX127"/>
    </row>
    <row r="128" spans="1:50" ht="9" customHeight="1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  <c r="T128" s="58"/>
      <c r="U128" s="58"/>
      <c r="V128" s="58"/>
      <c r="W128" s="58"/>
      <c r="X128" s="58"/>
      <c r="AA128"/>
      <c r="AB128"/>
      <c r="AC128"/>
      <c r="AD128"/>
      <c r="AE128"/>
      <c r="AF128"/>
      <c r="AG128"/>
      <c r="AH128"/>
      <c r="AI128"/>
      <c r="AJ128"/>
      <c r="AK128"/>
      <c r="AL128"/>
      <c r="AM128"/>
      <c r="AN128"/>
      <c r="AO128"/>
      <c r="AP128"/>
      <c r="AQ128"/>
      <c r="AR128"/>
      <c r="AS128"/>
      <c r="AT128"/>
      <c r="AU128"/>
      <c r="AV128"/>
      <c r="AW128"/>
      <c r="AX128"/>
    </row>
    <row r="129" spans="1:50" ht="9" customHeight="1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  <c r="T129" s="58"/>
      <c r="U129" s="58"/>
      <c r="V129" s="58"/>
      <c r="W129" s="58"/>
      <c r="X129" s="58"/>
      <c r="AA129"/>
      <c r="AB129"/>
      <c r="AC129"/>
      <c r="AD129"/>
      <c r="AE129"/>
      <c r="AF129"/>
      <c r="AG129"/>
      <c r="AH129"/>
      <c r="AI129"/>
      <c r="AJ129"/>
      <c r="AK129"/>
      <c r="AL129"/>
      <c r="AM129"/>
      <c r="AN129"/>
      <c r="AO129"/>
      <c r="AP129"/>
      <c r="AQ129"/>
      <c r="AR129"/>
      <c r="AS129"/>
      <c r="AT129"/>
      <c r="AU129"/>
      <c r="AV129"/>
      <c r="AW129"/>
      <c r="AX129"/>
    </row>
    <row r="130" spans="1:50" ht="9" customHeight="1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  <c r="T130" s="58"/>
      <c r="U130" s="58"/>
      <c r="V130" s="58"/>
      <c r="W130" s="58"/>
      <c r="X130" s="58"/>
      <c r="AA130"/>
      <c r="AB130"/>
      <c r="AC130"/>
      <c r="AD130"/>
      <c r="AE130"/>
      <c r="AF130"/>
      <c r="AG130"/>
      <c r="AH130"/>
      <c r="AI130"/>
      <c r="AJ130"/>
      <c r="AK130"/>
      <c r="AL130"/>
      <c r="AM130"/>
      <c r="AN130"/>
      <c r="AO130"/>
      <c r="AP130"/>
      <c r="AQ130"/>
      <c r="AR130"/>
      <c r="AS130"/>
      <c r="AT130"/>
      <c r="AU130"/>
      <c r="AV130"/>
      <c r="AW130"/>
      <c r="AX130"/>
    </row>
    <row r="131" spans="1:50" ht="9" customHeight="1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  <c r="T131" s="58"/>
      <c r="U131" s="58"/>
      <c r="V131" s="58"/>
      <c r="W131" s="58"/>
      <c r="X131" s="58"/>
      <c r="AA131"/>
      <c r="AB131"/>
      <c r="AC131"/>
      <c r="AD131"/>
      <c r="AE131"/>
      <c r="AF131"/>
      <c r="AG131"/>
      <c r="AH131"/>
      <c r="AI131"/>
      <c r="AJ131"/>
      <c r="AK131"/>
      <c r="AL131"/>
      <c r="AM131"/>
      <c r="AN131"/>
      <c r="AO131"/>
      <c r="AP131"/>
      <c r="AQ131"/>
      <c r="AR131"/>
      <c r="AS131"/>
      <c r="AT131"/>
      <c r="AU131"/>
      <c r="AV131"/>
      <c r="AW131"/>
      <c r="AX131"/>
    </row>
    <row r="132" spans="1:50" ht="9" customHeight="1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  <c r="T132" s="58"/>
      <c r="U132" s="58"/>
      <c r="V132" s="58"/>
      <c r="W132" s="58"/>
      <c r="X132" s="58"/>
      <c r="AA132"/>
      <c r="AB132"/>
      <c r="AC132"/>
      <c r="AD132"/>
      <c r="AE132"/>
      <c r="AF132"/>
      <c r="AG132"/>
      <c r="AH132"/>
      <c r="AI132"/>
      <c r="AJ132"/>
      <c r="AK132"/>
      <c r="AL132"/>
      <c r="AM132"/>
      <c r="AN132"/>
      <c r="AO132"/>
      <c r="AP132"/>
      <c r="AQ132"/>
      <c r="AR132"/>
      <c r="AS132"/>
      <c r="AT132"/>
      <c r="AU132"/>
      <c r="AV132"/>
      <c r="AW132"/>
      <c r="AX132"/>
    </row>
    <row r="133" spans="1:50" ht="9" customHeight="1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  <c r="T133" s="58"/>
      <c r="U133" s="58"/>
      <c r="V133" s="58"/>
      <c r="W133" s="58"/>
      <c r="X133" s="58"/>
      <c r="AA133"/>
      <c r="AB133"/>
      <c r="AC133"/>
      <c r="AD133"/>
      <c r="AE133"/>
      <c r="AF133"/>
      <c r="AG133"/>
      <c r="AH133"/>
      <c r="AI133"/>
      <c r="AJ133"/>
      <c r="AK133"/>
      <c r="AL133"/>
      <c r="AM133"/>
      <c r="AN133"/>
      <c r="AO133"/>
      <c r="AP133"/>
      <c r="AQ133"/>
      <c r="AR133"/>
      <c r="AS133"/>
      <c r="AT133"/>
      <c r="AU133"/>
      <c r="AV133"/>
      <c r="AW133"/>
      <c r="AX133"/>
    </row>
    <row r="134" spans="1:50" ht="9" customHeight="1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  <c r="T134" s="58"/>
      <c r="U134" s="58"/>
      <c r="V134" s="58"/>
      <c r="W134" s="58"/>
      <c r="X134" s="58"/>
      <c r="AA134"/>
      <c r="AB134"/>
      <c r="AC134"/>
      <c r="AD134"/>
      <c r="AE134"/>
      <c r="AF134"/>
      <c r="AG134"/>
      <c r="AH134"/>
      <c r="AI134"/>
      <c r="AJ134"/>
      <c r="AK134"/>
      <c r="AL134"/>
      <c r="AM134"/>
      <c r="AN134"/>
      <c r="AO134"/>
      <c r="AP134"/>
      <c r="AQ134"/>
      <c r="AR134"/>
      <c r="AS134"/>
      <c r="AT134"/>
      <c r="AU134"/>
      <c r="AV134"/>
      <c r="AW134"/>
      <c r="AX134"/>
    </row>
    <row r="135" spans="1:50" ht="9" customHeight="1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  <c r="T135" s="58"/>
      <c r="U135" s="58"/>
      <c r="V135" s="58"/>
      <c r="W135" s="58"/>
      <c r="X135" s="58"/>
      <c r="AA135"/>
      <c r="AB135"/>
      <c r="AC135"/>
      <c r="AD135"/>
      <c r="AE135"/>
      <c r="AF135"/>
      <c r="AG135"/>
      <c r="AH135"/>
      <c r="AI135"/>
      <c r="AJ135"/>
      <c r="AK135"/>
      <c r="AL135"/>
      <c r="AM135"/>
      <c r="AN135"/>
      <c r="AO135"/>
      <c r="AP135"/>
      <c r="AQ135"/>
      <c r="AR135"/>
      <c r="AS135"/>
      <c r="AT135"/>
      <c r="AU135"/>
      <c r="AV135"/>
      <c r="AW135"/>
      <c r="AX135"/>
    </row>
    <row r="136" spans="1:50" ht="9" customHeight="1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  <c r="T136" s="58"/>
      <c r="U136" s="58"/>
      <c r="V136" s="58"/>
      <c r="W136" s="58"/>
      <c r="X136" s="58"/>
      <c r="AA136"/>
      <c r="AB136"/>
      <c r="AC136"/>
      <c r="AD136"/>
      <c r="AE136"/>
      <c r="AF136"/>
      <c r="AG136"/>
      <c r="AH136"/>
      <c r="AI136"/>
      <c r="AJ136"/>
      <c r="AK136"/>
      <c r="AL136"/>
      <c r="AM136"/>
      <c r="AN136"/>
      <c r="AO136"/>
      <c r="AP136"/>
      <c r="AQ136"/>
      <c r="AR136"/>
      <c r="AS136"/>
      <c r="AT136"/>
      <c r="AU136"/>
      <c r="AV136"/>
      <c r="AW136"/>
      <c r="AX136"/>
    </row>
    <row r="137" spans="1:50" ht="9" customHeight="1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  <c r="T137" s="58"/>
      <c r="U137" s="58"/>
      <c r="V137" s="58"/>
      <c r="W137" s="58"/>
      <c r="X137" s="58"/>
      <c r="AA137"/>
      <c r="AB137"/>
      <c r="AC137"/>
      <c r="AD137"/>
      <c r="AE137"/>
      <c r="AF137"/>
      <c r="AG137"/>
      <c r="AH137"/>
      <c r="AI137"/>
      <c r="AJ137"/>
      <c r="AK137"/>
      <c r="AL137"/>
      <c r="AM137"/>
      <c r="AN137"/>
      <c r="AO137"/>
      <c r="AP137"/>
      <c r="AQ137"/>
      <c r="AR137"/>
      <c r="AS137"/>
      <c r="AT137"/>
      <c r="AU137"/>
      <c r="AV137"/>
      <c r="AW137"/>
      <c r="AX137"/>
    </row>
    <row r="138" spans="1:50" ht="9" customHeight="1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  <c r="T138" s="58"/>
      <c r="U138" s="58"/>
      <c r="V138" s="58"/>
      <c r="W138" s="58"/>
      <c r="X138" s="58"/>
      <c r="AA138"/>
      <c r="AB138"/>
      <c r="AC138"/>
      <c r="AD138"/>
      <c r="AE138"/>
      <c r="AF138"/>
      <c r="AG138"/>
      <c r="AH138"/>
      <c r="AI138"/>
      <c r="AJ138"/>
      <c r="AK138"/>
      <c r="AL138"/>
      <c r="AM138"/>
      <c r="AN138"/>
      <c r="AO138"/>
      <c r="AP138"/>
      <c r="AQ138"/>
      <c r="AR138"/>
      <c r="AS138"/>
      <c r="AT138"/>
      <c r="AU138"/>
      <c r="AV138"/>
      <c r="AW138"/>
      <c r="AX138"/>
    </row>
    <row r="139" spans="1:50" ht="9" customHeight="1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  <c r="T139" s="58"/>
      <c r="U139" s="58"/>
      <c r="V139" s="58"/>
      <c r="W139" s="58"/>
      <c r="X139" s="58"/>
      <c r="AA139"/>
      <c r="AB139"/>
      <c r="AC139"/>
      <c r="AD139"/>
      <c r="AE139"/>
      <c r="AF139"/>
      <c r="AG139"/>
      <c r="AH139"/>
      <c r="AI139"/>
      <c r="AJ139"/>
      <c r="AK139"/>
      <c r="AL139"/>
      <c r="AM139"/>
      <c r="AN139"/>
      <c r="AO139"/>
      <c r="AP139"/>
      <c r="AQ139"/>
      <c r="AR139"/>
      <c r="AS139"/>
      <c r="AT139"/>
      <c r="AU139"/>
      <c r="AV139"/>
      <c r="AW139"/>
      <c r="AX139"/>
    </row>
    <row r="140" spans="1:50" ht="9" customHeight="1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  <c r="T140" s="58"/>
      <c r="U140" s="58"/>
      <c r="V140" s="58"/>
      <c r="W140" s="58"/>
      <c r="X140" s="58"/>
      <c r="AA140"/>
      <c r="AB140"/>
      <c r="AC140"/>
      <c r="AD140"/>
      <c r="AE140"/>
      <c r="AF140"/>
      <c r="AG140"/>
      <c r="AH140"/>
      <c r="AI140"/>
      <c r="AJ140"/>
      <c r="AK140"/>
      <c r="AL140"/>
      <c r="AM140"/>
      <c r="AN140"/>
      <c r="AO140"/>
      <c r="AP140"/>
      <c r="AQ140"/>
      <c r="AR140"/>
      <c r="AS140"/>
      <c r="AT140"/>
      <c r="AU140"/>
      <c r="AV140"/>
      <c r="AW140"/>
      <c r="AX140"/>
    </row>
    <row r="141" spans="1:50" ht="9" customHeight="1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  <c r="T141" s="58"/>
      <c r="U141" s="58"/>
      <c r="V141" s="58"/>
      <c r="W141" s="58"/>
      <c r="X141" s="58"/>
      <c r="AA141"/>
      <c r="AB141"/>
      <c r="AC141"/>
      <c r="AD141"/>
      <c r="AE141"/>
      <c r="AF141"/>
      <c r="AG141"/>
      <c r="AH141"/>
      <c r="AI141"/>
      <c r="AJ141"/>
      <c r="AK141"/>
      <c r="AL141"/>
      <c r="AM141"/>
      <c r="AN141"/>
      <c r="AO141"/>
      <c r="AP141"/>
      <c r="AQ141"/>
      <c r="AR141"/>
      <c r="AS141"/>
      <c r="AT141"/>
      <c r="AU141"/>
      <c r="AV141"/>
      <c r="AW141"/>
      <c r="AX141"/>
    </row>
    <row r="142" spans="1:50" ht="9" customHeight="1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  <c r="T142" s="58"/>
      <c r="U142" s="58"/>
      <c r="V142" s="58"/>
      <c r="W142" s="58"/>
      <c r="X142" s="58"/>
      <c r="AA142"/>
      <c r="AB142"/>
      <c r="AC142"/>
      <c r="AD142"/>
      <c r="AE142"/>
      <c r="AF142"/>
      <c r="AG142"/>
      <c r="AH142"/>
      <c r="AI142"/>
      <c r="AJ142"/>
      <c r="AK142"/>
      <c r="AL142"/>
      <c r="AM142"/>
      <c r="AN142"/>
      <c r="AO142"/>
      <c r="AP142"/>
      <c r="AQ142"/>
      <c r="AR142"/>
      <c r="AS142"/>
      <c r="AT142"/>
      <c r="AU142"/>
      <c r="AV142"/>
      <c r="AW142"/>
      <c r="AX142"/>
    </row>
    <row r="143" spans="1:50" ht="9" customHeight="1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  <c r="T143" s="58"/>
      <c r="U143" s="58"/>
      <c r="V143" s="58"/>
      <c r="W143" s="58"/>
      <c r="X143" s="58"/>
      <c r="AA143"/>
      <c r="AB143"/>
      <c r="AC143"/>
      <c r="AD143"/>
      <c r="AE143"/>
      <c r="AF143"/>
      <c r="AG143"/>
      <c r="AH143"/>
      <c r="AI143"/>
      <c r="AJ143"/>
      <c r="AK143"/>
      <c r="AL143"/>
      <c r="AM143"/>
      <c r="AN143"/>
      <c r="AO143"/>
      <c r="AP143"/>
      <c r="AQ143"/>
      <c r="AR143"/>
      <c r="AS143"/>
      <c r="AT143"/>
      <c r="AU143"/>
      <c r="AV143"/>
      <c r="AW143"/>
      <c r="AX143"/>
    </row>
    <row r="144" spans="1:50" ht="9" customHeight="1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  <c r="T144" s="58"/>
      <c r="U144" s="58"/>
      <c r="V144" s="58"/>
      <c r="W144" s="58"/>
      <c r="X144" s="58"/>
      <c r="AA144"/>
      <c r="AB144"/>
      <c r="AC144"/>
      <c r="AD144"/>
      <c r="AE144"/>
      <c r="AF144"/>
      <c r="AG144"/>
      <c r="AH144"/>
      <c r="AI144"/>
      <c r="AJ144"/>
      <c r="AK144"/>
      <c r="AL144"/>
      <c r="AM144"/>
      <c r="AN144"/>
      <c r="AO144"/>
      <c r="AP144"/>
      <c r="AQ144"/>
      <c r="AR144"/>
      <c r="AS144"/>
      <c r="AT144"/>
      <c r="AU144"/>
      <c r="AV144"/>
      <c r="AW144"/>
      <c r="AX144"/>
    </row>
    <row r="145" spans="1:50" ht="9" customHeight="1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  <c r="T145" s="58"/>
      <c r="U145" s="58"/>
      <c r="V145" s="58"/>
      <c r="W145" s="58"/>
      <c r="X145" s="58"/>
      <c r="AA145"/>
      <c r="AB145"/>
      <c r="AC145"/>
      <c r="AD145"/>
      <c r="AE145"/>
      <c r="AF145"/>
      <c r="AG145"/>
      <c r="AH145"/>
      <c r="AI145"/>
      <c r="AJ145"/>
      <c r="AK145"/>
      <c r="AL145"/>
      <c r="AM145"/>
      <c r="AN145"/>
      <c r="AO145"/>
      <c r="AP145"/>
      <c r="AQ145"/>
      <c r="AR145"/>
      <c r="AS145"/>
      <c r="AT145"/>
      <c r="AU145"/>
      <c r="AV145"/>
      <c r="AW145"/>
      <c r="AX145"/>
    </row>
    <row r="146" spans="1:50" ht="9" customHeight="1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  <c r="T146" s="58"/>
      <c r="U146" s="58"/>
      <c r="V146" s="58"/>
      <c r="W146" s="58"/>
      <c r="X146" s="58"/>
      <c r="AA146"/>
      <c r="AB146"/>
      <c r="AC146"/>
      <c r="AD146"/>
      <c r="AE146"/>
      <c r="AF146"/>
      <c r="AG146"/>
      <c r="AH146"/>
      <c r="AI146"/>
      <c r="AJ146"/>
      <c r="AK146"/>
      <c r="AL146"/>
      <c r="AM146"/>
      <c r="AN146"/>
      <c r="AO146"/>
      <c r="AP146"/>
      <c r="AQ146"/>
      <c r="AR146"/>
      <c r="AS146"/>
      <c r="AT146"/>
      <c r="AU146"/>
      <c r="AV146"/>
      <c r="AW146"/>
      <c r="AX146"/>
    </row>
    <row r="147" spans="1:50" ht="9" customHeight="1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  <c r="T147" s="58"/>
      <c r="U147" s="58"/>
      <c r="V147" s="58"/>
      <c r="W147" s="58"/>
      <c r="X147" s="58"/>
      <c r="AA147"/>
      <c r="AB147"/>
      <c r="AC147"/>
      <c r="AD147"/>
      <c r="AE147"/>
      <c r="AF147"/>
      <c r="AG147"/>
      <c r="AH147"/>
      <c r="AI147"/>
      <c r="AJ147"/>
      <c r="AK147"/>
      <c r="AL147"/>
      <c r="AM147"/>
      <c r="AN147"/>
      <c r="AO147"/>
      <c r="AP147"/>
      <c r="AQ147"/>
      <c r="AR147"/>
      <c r="AS147"/>
      <c r="AT147"/>
      <c r="AU147"/>
      <c r="AV147"/>
      <c r="AW147"/>
      <c r="AX147"/>
    </row>
    <row r="148" spans="1:50" ht="9" customHeight="1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  <c r="T148" s="58"/>
      <c r="U148" s="58"/>
      <c r="V148" s="58"/>
      <c r="W148" s="58"/>
      <c r="X148" s="58"/>
      <c r="AA148"/>
      <c r="AB148"/>
      <c r="AC148"/>
      <c r="AD148"/>
      <c r="AE148"/>
      <c r="AF148"/>
      <c r="AG148"/>
      <c r="AH148"/>
      <c r="AI148"/>
      <c r="AJ148"/>
      <c r="AK148"/>
      <c r="AL148"/>
      <c r="AM148"/>
      <c r="AN148"/>
      <c r="AO148"/>
      <c r="AP148"/>
      <c r="AQ148"/>
      <c r="AR148"/>
      <c r="AS148"/>
      <c r="AT148"/>
      <c r="AU148"/>
      <c r="AV148"/>
      <c r="AW148"/>
      <c r="AX148"/>
    </row>
    <row r="149" spans="1:50" ht="9" customHeight="1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  <c r="T149" s="58"/>
      <c r="U149" s="58"/>
      <c r="V149" s="58"/>
      <c r="W149" s="58"/>
      <c r="X149" s="58"/>
      <c r="AA149"/>
      <c r="AB149"/>
      <c r="AC149"/>
      <c r="AD149"/>
      <c r="AE149"/>
      <c r="AF149"/>
      <c r="AG149"/>
      <c r="AH149"/>
      <c r="AI149"/>
      <c r="AJ149"/>
      <c r="AK149"/>
      <c r="AL149"/>
      <c r="AM149"/>
      <c r="AN149"/>
      <c r="AO149"/>
      <c r="AP149"/>
      <c r="AQ149"/>
      <c r="AR149"/>
      <c r="AS149"/>
      <c r="AT149"/>
      <c r="AU149"/>
      <c r="AV149"/>
      <c r="AW149"/>
      <c r="AX149"/>
    </row>
    <row r="150" spans="1:50" ht="9" customHeight="1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  <c r="T150" s="58"/>
      <c r="U150" s="58"/>
      <c r="V150" s="58"/>
      <c r="W150" s="58"/>
      <c r="X150" s="58"/>
      <c r="AA150"/>
      <c r="AB150"/>
      <c r="AC150"/>
      <c r="AD150"/>
      <c r="AE150"/>
      <c r="AF150"/>
      <c r="AG150"/>
      <c r="AH150"/>
      <c r="AI150"/>
      <c r="AJ150"/>
      <c r="AK150"/>
      <c r="AL150"/>
      <c r="AM150"/>
      <c r="AN150"/>
      <c r="AO150"/>
      <c r="AP150"/>
      <c r="AQ150"/>
      <c r="AR150"/>
      <c r="AS150"/>
      <c r="AT150"/>
      <c r="AU150"/>
      <c r="AV150"/>
      <c r="AW150"/>
      <c r="AX150"/>
    </row>
    <row r="151" spans="1:50" ht="9" customHeight="1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  <c r="T151" s="58"/>
      <c r="U151" s="58"/>
      <c r="V151" s="58"/>
      <c r="W151" s="58"/>
      <c r="X151" s="58"/>
    </row>
    <row r="152" spans="1:50" ht="9" customHeight="1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  <c r="T152" s="58"/>
      <c r="U152" s="58"/>
      <c r="V152" s="58"/>
      <c r="W152" s="58"/>
      <c r="X152" s="58"/>
    </row>
    <row r="153" spans="1:50" ht="6" customHeight="1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  <c r="T153" s="58"/>
      <c r="U153" s="58"/>
      <c r="V153" s="58"/>
      <c r="W153" s="58"/>
      <c r="X153" s="58"/>
    </row>
    <row r="154" spans="1:50" ht="6" customHeight="1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  <c r="T154" s="58"/>
      <c r="U154" s="58"/>
      <c r="V154" s="58"/>
      <c r="W154" s="58"/>
      <c r="X154" s="58"/>
    </row>
    <row r="155" spans="1:50" ht="6" customHeight="1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  <c r="T155" s="58"/>
      <c r="U155" s="58"/>
      <c r="V155" s="58"/>
      <c r="W155" s="58"/>
      <c r="X155" s="58"/>
    </row>
    <row r="156" spans="1:50" ht="6" customHeight="1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  <c r="T156" s="58"/>
      <c r="U156" s="58"/>
      <c r="V156" s="58"/>
      <c r="W156" s="58"/>
      <c r="X156" s="58"/>
    </row>
    <row r="157" spans="1:50" ht="6" customHeight="1"/>
    <row r="158" spans="1:50" ht="6" customHeight="1"/>
    <row r="159" spans="1:50" ht="6" customHeight="1"/>
    <row r="160" spans="1:50" ht="6" customHeight="1"/>
    <row r="161" ht="6" customHeight="1"/>
    <row r="162" ht="6" customHeight="1"/>
    <row r="163" ht="6" customHeight="1"/>
    <row r="164" ht="6" customHeight="1"/>
    <row r="165" ht="6" customHeight="1"/>
    <row r="166" ht="6" customHeight="1"/>
    <row r="167" ht="6" customHeight="1"/>
    <row r="168" ht="6" customHeight="1"/>
    <row r="169" ht="6" customHeight="1"/>
    <row r="170" ht="6" customHeight="1"/>
    <row r="171" ht="6" customHeight="1"/>
    <row r="172" ht="6" customHeight="1"/>
    <row r="173" ht="6" customHeight="1"/>
    <row r="174" ht="6" customHeight="1"/>
  </sheetData>
  <mergeCells count="198">
    <mergeCell ref="O58:S58"/>
    <mergeCell ref="T58:X58"/>
    <mergeCell ref="A41:D41"/>
    <mergeCell ref="E41:P41"/>
    <mergeCell ref="Q41:T41"/>
    <mergeCell ref="U41:X41"/>
    <mergeCell ref="A44:D44"/>
    <mergeCell ref="E44:P44"/>
    <mergeCell ref="Q44:T44"/>
    <mergeCell ref="U44:X44"/>
    <mergeCell ref="A45:D45"/>
    <mergeCell ref="E45:P45"/>
    <mergeCell ref="Q45:T45"/>
    <mergeCell ref="U45:X45"/>
    <mergeCell ref="A42:D42"/>
    <mergeCell ref="R3:W3"/>
    <mergeCell ref="R5:W5"/>
    <mergeCell ref="R7:W7"/>
    <mergeCell ref="A9:X10"/>
    <mergeCell ref="G11:J11"/>
    <mergeCell ref="G14:H14"/>
    <mergeCell ref="I14:K14"/>
    <mergeCell ref="A16:D19"/>
    <mergeCell ref="E16:H18"/>
    <mergeCell ref="I16:L18"/>
    <mergeCell ref="M16:P18"/>
    <mergeCell ref="Q16:X16"/>
    <mergeCell ref="Q17:T18"/>
    <mergeCell ref="U17:X18"/>
    <mergeCell ref="E19:H19"/>
    <mergeCell ref="I19:L19"/>
    <mergeCell ref="M19:P19"/>
    <mergeCell ref="Q19:T19"/>
    <mergeCell ref="U19:X19"/>
    <mergeCell ref="A21:D21"/>
    <mergeCell ref="E21:H21"/>
    <mergeCell ref="I21:L21"/>
    <mergeCell ref="M21:P21"/>
    <mergeCell ref="Q21:T21"/>
    <mergeCell ref="U21:X21"/>
    <mergeCell ref="A20:D20"/>
    <mergeCell ref="E20:H20"/>
    <mergeCell ref="I20:L20"/>
    <mergeCell ref="M20:P20"/>
    <mergeCell ref="Q20:T20"/>
    <mergeCell ref="U20:X20"/>
    <mergeCell ref="A23:D23"/>
    <mergeCell ref="E23:H23"/>
    <mergeCell ref="I23:L23"/>
    <mergeCell ref="M23:P23"/>
    <mergeCell ref="Q23:T23"/>
    <mergeCell ref="U23:X23"/>
    <mergeCell ref="A22:D22"/>
    <mergeCell ref="E22:H22"/>
    <mergeCell ref="I22:L22"/>
    <mergeCell ref="M22:P22"/>
    <mergeCell ref="Q22:T22"/>
    <mergeCell ref="U22:X22"/>
    <mergeCell ref="A25:D25"/>
    <mergeCell ref="E25:H25"/>
    <mergeCell ref="I25:L25"/>
    <mergeCell ref="M25:P25"/>
    <mergeCell ref="Q25:T25"/>
    <mergeCell ref="U25:X25"/>
    <mergeCell ref="A24:D24"/>
    <mergeCell ref="E24:H24"/>
    <mergeCell ref="I24:L24"/>
    <mergeCell ref="M24:P24"/>
    <mergeCell ref="Q24:T24"/>
    <mergeCell ref="U24:X24"/>
    <mergeCell ref="A27:D27"/>
    <mergeCell ref="E27:H27"/>
    <mergeCell ref="I27:L27"/>
    <mergeCell ref="M27:P27"/>
    <mergeCell ref="Q27:T27"/>
    <mergeCell ref="U27:X27"/>
    <mergeCell ref="A26:D26"/>
    <mergeCell ref="E26:H26"/>
    <mergeCell ref="I26:L26"/>
    <mergeCell ref="M26:P26"/>
    <mergeCell ref="Q26:T26"/>
    <mergeCell ref="U26:X26"/>
    <mergeCell ref="A28:D28"/>
    <mergeCell ref="M28:P28"/>
    <mergeCell ref="A31:X32"/>
    <mergeCell ref="G36:H36"/>
    <mergeCell ref="I36:K36"/>
    <mergeCell ref="A38:D40"/>
    <mergeCell ref="E38:P39"/>
    <mergeCell ref="Q38:X38"/>
    <mergeCell ref="Q39:T39"/>
    <mergeCell ref="U39:X39"/>
    <mergeCell ref="E40:P40"/>
    <mergeCell ref="G33:J33"/>
    <mergeCell ref="Q40:T40"/>
    <mergeCell ref="U40:X40"/>
    <mergeCell ref="E42:P42"/>
    <mergeCell ref="Q42:T42"/>
    <mergeCell ref="U42:X42"/>
    <mergeCell ref="A43:D43"/>
    <mergeCell ref="E43:P43"/>
    <mergeCell ref="Q43:T43"/>
    <mergeCell ref="U43:X43"/>
    <mergeCell ref="A46:D46"/>
    <mergeCell ref="E46:N46"/>
    <mergeCell ref="O46:S46"/>
    <mergeCell ref="T46:X46"/>
    <mergeCell ref="A48:X49"/>
    <mergeCell ref="T61:X61"/>
    <mergeCell ref="A62:D62"/>
    <mergeCell ref="E62:N62"/>
    <mergeCell ref="O62:S62"/>
    <mergeCell ref="T62:X62"/>
    <mergeCell ref="A59:D59"/>
    <mergeCell ref="E59:N59"/>
    <mergeCell ref="O59:S59"/>
    <mergeCell ref="T59:X59"/>
    <mergeCell ref="A60:D60"/>
    <mergeCell ref="E60:N60"/>
    <mergeCell ref="O60:S60"/>
    <mergeCell ref="T60:X60"/>
    <mergeCell ref="A61:D61"/>
    <mergeCell ref="E61:N61"/>
    <mergeCell ref="O61:S61"/>
    <mergeCell ref="G50:J50"/>
    <mergeCell ref="G53:H53"/>
    <mergeCell ref="I53:K53"/>
    <mergeCell ref="A55:D58"/>
    <mergeCell ref="E55:N58"/>
    <mergeCell ref="O55:S57"/>
    <mergeCell ref="T55:X57"/>
    <mergeCell ref="T65:X65"/>
    <mergeCell ref="A66:D66"/>
    <mergeCell ref="E66:N66"/>
    <mergeCell ref="O66:S66"/>
    <mergeCell ref="T66:X66"/>
    <mergeCell ref="A63:D63"/>
    <mergeCell ref="E63:N63"/>
    <mergeCell ref="O63:S63"/>
    <mergeCell ref="T63:X63"/>
    <mergeCell ref="A64:D64"/>
    <mergeCell ref="E64:N64"/>
    <mergeCell ref="O64:S64"/>
    <mergeCell ref="T64:X64"/>
    <mergeCell ref="A65:D65"/>
    <mergeCell ref="E65:N65"/>
    <mergeCell ref="O65:S65"/>
    <mergeCell ref="T69:X69"/>
    <mergeCell ref="A70:D70"/>
    <mergeCell ref="E70:N70"/>
    <mergeCell ref="O70:S70"/>
    <mergeCell ref="T70:X70"/>
    <mergeCell ref="A67:D67"/>
    <mergeCell ref="E67:N67"/>
    <mergeCell ref="O67:S67"/>
    <mergeCell ref="T67:X67"/>
    <mergeCell ref="A68:D68"/>
    <mergeCell ref="E68:N68"/>
    <mergeCell ref="O68:S68"/>
    <mergeCell ref="T68:X68"/>
    <mergeCell ref="A69:D69"/>
    <mergeCell ref="E69:N69"/>
    <mergeCell ref="O69:S69"/>
    <mergeCell ref="T73:X73"/>
    <mergeCell ref="A74:D74"/>
    <mergeCell ref="E74:N74"/>
    <mergeCell ref="O74:S74"/>
    <mergeCell ref="T74:X74"/>
    <mergeCell ref="A71:D71"/>
    <mergeCell ref="E71:N71"/>
    <mergeCell ref="O71:S71"/>
    <mergeCell ref="T71:X71"/>
    <mergeCell ref="A72:D72"/>
    <mergeCell ref="E72:N72"/>
    <mergeCell ref="O72:S72"/>
    <mergeCell ref="T72:X72"/>
    <mergeCell ref="T77:X77"/>
    <mergeCell ref="A78:D78"/>
    <mergeCell ref="E78:N78"/>
    <mergeCell ref="O78:S78"/>
    <mergeCell ref="T78:X78"/>
    <mergeCell ref="A75:D75"/>
    <mergeCell ref="E75:N75"/>
    <mergeCell ref="O75:S75"/>
    <mergeCell ref="T75:X75"/>
    <mergeCell ref="A76:D76"/>
    <mergeCell ref="E76:N76"/>
    <mergeCell ref="O76:S76"/>
    <mergeCell ref="T76:X76"/>
    <mergeCell ref="A79:D79"/>
    <mergeCell ref="E79:N79"/>
    <mergeCell ref="O79:S79"/>
    <mergeCell ref="A77:D77"/>
    <mergeCell ref="E77:N77"/>
    <mergeCell ref="O77:S77"/>
    <mergeCell ref="A73:D73"/>
    <mergeCell ref="E73:N73"/>
    <mergeCell ref="O73:S73"/>
  </mergeCells>
  <printOptions horizontalCentered="1"/>
  <pageMargins left="0.78740157480314965" right="0.31496062992125984" top="0.78740157480314965" bottom="0.39370078740157483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legacyDrawingHF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71A369-B5DD-4744-A5BD-4BC11E26D924}">
  <sheetPr>
    <tabColor theme="5" tint="0.79998168889431442"/>
  </sheetPr>
  <dimension ref="A1:BC174"/>
  <sheetViews>
    <sheetView showGridLines="0" view="pageBreakPreview" zoomScale="90" zoomScaleNormal="142" zoomScaleSheetLayoutView="90" zoomScalePageLayoutView="139" workbookViewId="0">
      <selection activeCell="E41" sqref="E41:T41"/>
    </sheetView>
  </sheetViews>
  <sheetFormatPr baseColWidth="10" defaultColWidth="10.81640625" defaultRowHeight="11.5"/>
  <cols>
    <col min="1" max="26" width="3.81640625" style="11" customWidth="1"/>
    <col min="27" max="32" width="3.81640625" style="11" hidden="1" customWidth="1"/>
    <col min="33" max="36" width="27.36328125" style="11" hidden="1" customWidth="1"/>
    <col min="37" max="38" width="27.36328125" style="11" customWidth="1"/>
    <col min="39" max="53" width="3.81640625" style="11" customWidth="1"/>
    <col min="54" max="16384" width="10.81640625" style="11"/>
  </cols>
  <sheetData>
    <row r="1" spans="1:55" ht="20.25" customHeight="1">
      <c r="A1" s="3" t="s">
        <v>18</v>
      </c>
      <c r="B1" s="4"/>
      <c r="C1" s="4"/>
      <c r="D1" s="4"/>
      <c r="E1" s="62" t="s">
        <v>168</v>
      </c>
      <c r="F1" s="4"/>
      <c r="G1" s="4"/>
      <c r="H1" s="4"/>
      <c r="I1" s="4"/>
      <c r="J1" s="4"/>
      <c r="K1" s="5"/>
      <c r="L1" s="5"/>
      <c r="M1" s="5"/>
      <c r="N1" s="5"/>
      <c r="O1" s="5"/>
      <c r="P1" s="5"/>
      <c r="Q1" s="5"/>
      <c r="R1" s="5"/>
      <c r="S1" s="5"/>
      <c r="T1" s="6" t="s">
        <v>8</v>
      </c>
      <c r="U1" s="6"/>
      <c r="V1" s="7">
        <f>Seitenregister!X15</f>
        <v>7</v>
      </c>
      <c r="W1" s="7" t="s">
        <v>9</v>
      </c>
      <c r="X1" s="8">
        <f>Seitenregister!X1</f>
        <v>9</v>
      </c>
      <c r="Y1" s="9"/>
      <c r="Z1" s="9"/>
      <c r="AA1" s="9"/>
      <c r="AB1" s="9"/>
      <c r="AC1" s="9"/>
      <c r="AD1" s="9"/>
      <c r="AE1" s="9"/>
      <c r="AF1" s="9"/>
      <c r="AG1" s="9"/>
      <c r="AH1" s="9"/>
      <c r="AI1" s="9"/>
      <c r="AJ1" s="9"/>
      <c r="AK1" s="9"/>
      <c r="AL1" s="9"/>
      <c r="AM1" s="9"/>
      <c r="AN1" s="9"/>
      <c r="AO1" s="9"/>
      <c r="AP1" s="9"/>
      <c r="AQ1" s="9"/>
      <c r="AR1" s="9"/>
      <c r="AS1" s="9"/>
    </row>
    <row r="2" spans="1:55" ht="12" customHeight="1">
      <c r="A2" s="12"/>
      <c r="B2" s="13"/>
      <c r="C2" s="13"/>
      <c r="D2" s="13"/>
      <c r="E2" s="13"/>
      <c r="F2" s="59"/>
      <c r="G2" s="13"/>
      <c r="H2" s="13"/>
      <c r="I2" s="13"/>
      <c r="J2" s="13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9"/>
      <c r="Z2" s="9"/>
      <c r="AA2" s="9"/>
      <c r="AB2" s="9"/>
      <c r="AC2" s="9"/>
      <c r="AD2" s="9"/>
      <c r="AE2"/>
      <c r="AF2"/>
      <c r="AG2"/>
      <c r="AH2"/>
      <c r="AI2"/>
      <c r="AJ2"/>
      <c r="AK2"/>
      <c r="AL2"/>
      <c r="AM2"/>
      <c r="AN2"/>
      <c r="AO2"/>
      <c r="AP2"/>
      <c r="AQ2"/>
      <c r="AR2"/>
      <c r="AS2"/>
      <c r="AT2"/>
      <c r="AU2"/>
      <c r="AV2"/>
    </row>
    <row r="3" spans="1:55" ht="12" customHeight="1">
      <c r="A3" s="15" t="s">
        <v>0</v>
      </c>
      <c r="B3" s="16"/>
      <c r="C3" s="16"/>
      <c r="D3" s="16"/>
      <c r="E3" s="17" t="e">
        <f>Eingabe_!#REF!</f>
        <v>#REF!</v>
      </c>
      <c r="F3" s="18"/>
      <c r="G3" s="16"/>
      <c r="H3" s="16"/>
      <c r="I3" s="16"/>
      <c r="J3" s="16"/>
      <c r="K3" s="16"/>
      <c r="L3" s="16"/>
      <c r="M3" s="16"/>
      <c r="N3" s="19" t="s">
        <v>10</v>
      </c>
      <c r="O3" s="16"/>
      <c r="P3" s="16"/>
      <c r="Q3" s="16"/>
      <c r="R3" s="292" t="e">
        <f>Eingabe_!#REF!</f>
        <v>#REF!</v>
      </c>
      <c r="S3" s="292"/>
      <c r="T3" s="292"/>
      <c r="U3" s="292"/>
      <c r="V3" s="292"/>
      <c r="W3" s="292"/>
      <c r="X3" s="20"/>
      <c r="Y3" s="9"/>
      <c r="Z3" s="9"/>
      <c r="AA3" s="9"/>
      <c r="AB3" s="9"/>
      <c r="AC3" s="9"/>
      <c r="AD3" s="9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</row>
    <row r="4" spans="1:55" ht="12" customHeight="1">
      <c r="A4" s="21"/>
      <c r="B4" s="22"/>
      <c r="C4" s="22"/>
      <c r="D4" s="22"/>
      <c r="E4" s="26"/>
      <c r="F4" s="36"/>
      <c r="G4" s="26"/>
      <c r="H4" s="26"/>
      <c r="I4" s="26"/>
      <c r="J4" s="26"/>
      <c r="K4" s="26"/>
      <c r="L4" s="26"/>
      <c r="M4" s="22"/>
      <c r="N4" s="25"/>
      <c r="O4" s="22"/>
      <c r="P4" s="22"/>
      <c r="Q4" s="22"/>
      <c r="R4" s="26"/>
      <c r="S4" s="26"/>
      <c r="T4" s="26"/>
      <c r="U4" s="26"/>
      <c r="V4" s="26"/>
      <c r="W4" s="26"/>
      <c r="X4" s="27"/>
      <c r="Y4" s="10"/>
      <c r="Z4" s="10"/>
      <c r="AA4" s="10"/>
      <c r="AB4" s="10"/>
      <c r="AC4" s="10"/>
      <c r="AD4" s="10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</row>
    <row r="5" spans="1:55" ht="12" customHeight="1">
      <c r="A5" s="21" t="s">
        <v>201</v>
      </c>
      <c r="B5" s="22"/>
      <c r="C5" s="22"/>
      <c r="D5" s="22"/>
      <c r="E5" s="14" t="e">
        <f>Eingabe_!#REF!</f>
        <v>#REF!</v>
      </c>
      <c r="F5" s="47"/>
      <c r="G5" s="162"/>
      <c r="H5" s="162"/>
      <c r="I5" s="162"/>
      <c r="J5" s="162"/>
      <c r="K5" s="162"/>
      <c r="L5" s="162"/>
      <c r="M5" s="22"/>
      <c r="N5" s="28" t="s">
        <v>3</v>
      </c>
      <c r="O5" s="22"/>
      <c r="P5" s="22"/>
      <c r="Q5" s="22"/>
      <c r="R5" s="324" t="e">
        <f>Eingabe_!#REF!</f>
        <v>#REF!</v>
      </c>
      <c r="S5" s="324"/>
      <c r="T5" s="324"/>
      <c r="U5" s="324"/>
      <c r="V5" s="324"/>
      <c r="W5" s="324"/>
      <c r="X5" s="27"/>
      <c r="Y5" s="10"/>
      <c r="Z5" s="10"/>
      <c r="AA5" s="10"/>
      <c r="AB5" s="10"/>
      <c r="AC5" s="10"/>
      <c r="AD5" s="10"/>
      <c r="AE5"/>
      <c r="AF5"/>
      <c r="AG5"/>
      <c r="AH5"/>
      <c r="AI5"/>
      <c r="AJ5"/>
      <c r="AK5"/>
      <c r="AL5"/>
      <c r="AM5"/>
      <c r="AN5"/>
      <c r="AO5"/>
      <c r="AP5"/>
      <c r="AQ5"/>
      <c r="AR5"/>
      <c r="AS5"/>
      <c r="AT5"/>
      <c r="AU5"/>
      <c r="AV5"/>
    </row>
    <row r="6" spans="1:55" ht="12" customHeight="1">
      <c r="A6" s="21" t="s">
        <v>1</v>
      </c>
      <c r="B6" s="22"/>
      <c r="C6" s="22"/>
      <c r="D6" s="22"/>
      <c r="E6" s="24" t="e">
        <f>Eingabe_!#REF!</f>
        <v>#REF!</v>
      </c>
      <c r="F6" s="24"/>
      <c r="G6" s="23"/>
      <c r="H6" s="23"/>
      <c r="I6" s="23"/>
      <c r="J6" s="23"/>
      <c r="K6" s="23"/>
      <c r="L6" s="23"/>
      <c r="M6" s="22"/>
      <c r="N6" s="25" t="s">
        <v>12</v>
      </c>
      <c r="O6" s="22"/>
      <c r="P6" s="22"/>
      <c r="Q6" s="22"/>
      <c r="R6" s="23" t="e">
        <f>Eingabe_!#REF!</f>
        <v>#REF!</v>
      </c>
      <c r="S6" s="23"/>
      <c r="T6" s="23"/>
      <c r="U6" s="23"/>
      <c r="V6" s="23"/>
      <c r="W6" s="23"/>
      <c r="X6" s="27"/>
      <c r="Y6" s="10"/>
      <c r="Z6" s="10"/>
      <c r="AA6" s="10"/>
      <c r="AB6" s="10"/>
      <c r="AC6" s="10"/>
      <c r="AD6" s="10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</row>
    <row r="7" spans="1:55" ht="12" customHeight="1">
      <c r="A7" s="29"/>
      <c r="B7" s="30"/>
      <c r="C7" s="30"/>
      <c r="D7" s="30"/>
      <c r="E7" s="123" t="e">
        <f>Eingabe_!#REF!</f>
        <v>#REF!</v>
      </c>
      <c r="F7" s="31"/>
      <c r="G7" s="30"/>
      <c r="H7" s="30"/>
      <c r="I7" s="32"/>
      <c r="J7" s="32" t="s">
        <v>151</v>
      </c>
      <c r="K7" s="32"/>
      <c r="L7" s="32" t="e">
        <f>Eingabe_!#REF!</f>
        <v>#REF!</v>
      </c>
      <c r="M7" s="32"/>
      <c r="N7" s="33" t="s">
        <v>13</v>
      </c>
      <c r="O7" s="31"/>
      <c r="P7" s="31"/>
      <c r="Q7" s="31"/>
      <c r="R7" s="345" t="e">
        <f>Eingabe_!#REF!</f>
        <v>#REF!</v>
      </c>
      <c r="S7" s="345"/>
      <c r="T7" s="345"/>
      <c r="U7" s="345"/>
      <c r="V7" s="345"/>
      <c r="W7" s="345"/>
      <c r="X7" s="34"/>
      <c r="Y7" s="10"/>
      <c r="Z7" s="10"/>
      <c r="AA7" s="10"/>
      <c r="AB7" s="10"/>
      <c r="AC7" s="10"/>
      <c r="AD7" s="10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  <c r="AV7"/>
    </row>
    <row r="8" spans="1:55" ht="12" customHeight="1">
      <c r="E8" s="53"/>
      <c r="F8" s="53"/>
      <c r="G8" s="53"/>
      <c r="H8" s="53"/>
      <c r="Y8" s="10"/>
      <c r="Z8" s="10"/>
      <c r="AA8" s="10"/>
      <c r="AB8" s="10"/>
      <c r="AC8" s="10"/>
      <c r="AD8" s="10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  <c r="AV8"/>
      <c r="AW8" s="9"/>
      <c r="AX8" s="9"/>
      <c r="AY8" s="9"/>
      <c r="AZ8" s="9"/>
      <c r="BA8" s="9"/>
      <c r="BB8" s="9"/>
      <c r="BC8" s="9"/>
    </row>
    <row r="9" spans="1:55" ht="8.5" customHeight="1">
      <c r="A9" s="326" t="s">
        <v>77</v>
      </c>
      <c r="B9" s="326"/>
      <c r="C9" s="326"/>
      <c r="D9" s="326"/>
      <c r="E9" s="326"/>
      <c r="F9" s="326"/>
      <c r="G9" s="326"/>
      <c r="H9" s="326"/>
      <c r="I9" s="326"/>
      <c r="J9" s="326"/>
      <c r="K9" s="326"/>
      <c r="L9" s="326"/>
      <c r="M9" s="326"/>
      <c r="N9" s="326"/>
      <c r="O9" s="326"/>
      <c r="P9" s="326"/>
      <c r="Q9" s="326"/>
      <c r="R9" s="326"/>
      <c r="S9" s="326"/>
      <c r="T9" s="326"/>
      <c r="U9" s="326"/>
      <c r="V9" s="326"/>
      <c r="W9" s="326"/>
      <c r="X9" s="326"/>
      <c r="Y9" s="10"/>
      <c r="Z9" s="10"/>
      <c r="AA9" s="10"/>
      <c r="AB9" s="10"/>
      <c r="AC9" s="10"/>
      <c r="AD9" s="10"/>
      <c r="AE9"/>
      <c r="AF9"/>
      <c r="AG9"/>
      <c r="AH9"/>
      <c r="AI9"/>
      <c r="AJ9"/>
      <c r="AK9"/>
      <c r="AL9"/>
      <c r="AM9"/>
      <c r="AN9"/>
      <c r="AO9"/>
      <c r="AP9"/>
      <c r="AQ9"/>
      <c r="AR9"/>
      <c r="AS9"/>
      <c r="AT9"/>
      <c r="AU9"/>
      <c r="AV9"/>
      <c r="AW9" s="9"/>
      <c r="AX9" s="9"/>
      <c r="AY9" s="9"/>
      <c r="AZ9" s="9"/>
      <c r="BA9" s="9"/>
      <c r="BB9" s="9"/>
      <c r="BC9" s="9"/>
    </row>
    <row r="10" spans="1:55" ht="8.5" customHeight="1">
      <c r="A10" s="327"/>
      <c r="B10" s="327"/>
      <c r="C10" s="327"/>
      <c r="D10" s="327"/>
      <c r="E10" s="327"/>
      <c r="F10" s="327"/>
      <c r="G10" s="327"/>
      <c r="H10" s="327"/>
      <c r="I10" s="327"/>
      <c r="J10" s="327"/>
      <c r="K10" s="327"/>
      <c r="L10" s="327"/>
      <c r="M10" s="327"/>
      <c r="N10" s="327"/>
      <c r="O10" s="327"/>
      <c r="P10" s="327"/>
      <c r="Q10" s="327"/>
      <c r="R10" s="327"/>
      <c r="S10" s="327"/>
      <c r="T10" s="327"/>
      <c r="U10" s="327"/>
      <c r="V10" s="327"/>
      <c r="W10" s="327"/>
      <c r="X10" s="327"/>
      <c r="Y10" s="10"/>
      <c r="Z10" s="10"/>
      <c r="AA10" s="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  <c r="AV10"/>
      <c r="AW10" s="9"/>
      <c r="AX10" s="9"/>
      <c r="AY10" s="9"/>
      <c r="AZ10" s="9"/>
      <c r="BA10" s="9"/>
      <c r="BB10" s="9"/>
      <c r="BC10" s="9"/>
    </row>
    <row r="11" spans="1:55" ht="9" customHeight="1">
      <c r="A11" s="134" t="s">
        <v>3</v>
      </c>
      <c r="B11" s="132"/>
      <c r="C11" s="132"/>
      <c r="D11" s="132"/>
      <c r="E11" s="36"/>
      <c r="F11" s="36"/>
      <c r="G11" s="298" t="e">
        <f>Eingabe_!#REF!</f>
        <v>#REF!</v>
      </c>
      <c r="H11" s="298"/>
      <c r="I11" s="298"/>
      <c r="J11" s="298"/>
      <c r="K11" s="36"/>
      <c r="L11" s="125" t="s">
        <v>27</v>
      </c>
      <c r="M11" s="132"/>
      <c r="N11" s="132"/>
      <c r="O11" s="132"/>
      <c r="P11" s="132"/>
      <c r="Q11" s="130" t="e">
        <f>Eingabe_!#REF!</f>
        <v>#REF!</v>
      </c>
      <c r="R11" s="130"/>
      <c r="S11" s="130"/>
      <c r="T11" s="130"/>
      <c r="U11" s="130"/>
      <c r="V11" s="130"/>
      <c r="W11" s="130"/>
      <c r="X11" s="163"/>
      <c r="Y11" s="46"/>
      <c r="Z11"/>
      <c r="AA11" s="10"/>
      <c r="AE11"/>
      <c r="AF11"/>
      <c r="AG11"/>
      <c r="AH11"/>
      <c r="AI11"/>
      <c r="AJ11"/>
      <c r="AK11"/>
      <c r="AL11"/>
      <c r="AM11"/>
      <c r="AN11"/>
      <c r="AO11"/>
      <c r="AP11"/>
      <c r="AQ11"/>
      <c r="AR11"/>
      <c r="AS11"/>
      <c r="AT11"/>
      <c r="AU11"/>
      <c r="AV11"/>
      <c r="AW11" s="9"/>
      <c r="AX11" s="9"/>
      <c r="AY11" s="9"/>
      <c r="AZ11" s="9"/>
      <c r="BA11" s="9"/>
      <c r="BB11" s="9"/>
      <c r="BC11" s="9"/>
    </row>
    <row r="12" spans="1:55" ht="9" customHeight="1">
      <c r="A12" s="129" t="s">
        <v>42</v>
      </c>
      <c r="B12" s="133"/>
      <c r="C12" s="133"/>
      <c r="D12" s="133"/>
      <c r="G12" s="127" t="e">
        <f>Eingabe_!#REF!</f>
        <v>#REF!</v>
      </c>
      <c r="H12" s="127"/>
      <c r="I12" s="24"/>
      <c r="J12" s="24"/>
      <c r="L12" s="129" t="s">
        <v>174</v>
      </c>
      <c r="M12" s="133"/>
      <c r="O12" s="39"/>
      <c r="P12" s="133"/>
      <c r="Q12" s="128" t="e">
        <f>Eingabe_!#REF!</f>
        <v>#REF!</v>
      </c>
      <c r="R12" s="24"/>
      <c r="S12" s="128"/>
      <c r="T12" s="128"/>
      <c r="U12" s="24"/>
      <c r="V12" s="24"/>
      <c r="W12" s="24"/>
      <c r="X12" s="165"/>
      <c r="Y12" s="139"/>
      <c r="Z12" s="10"/>
      <c r="AA12"/>
      <c r="AB12"/>
      <c r="AE12"/>
      <c r="AF12"/>
      <c r="AG12"/>
      <c r="AH12"/>
      <c r="AI12"/>
      <c r="AJ12"/>
      <c r="AK12"/>
      <c r="AL12"/>
      <c r="AM12"/>
      <c r="AN12"/>
      <c r="AO12"/>
      <c r="AP12"/>
      <c r="AQ12"/>
      <c r="AR12"/>
      <c r="AS12"/>
      <c r="AT12"/>
      <c r="AU12"/>
      <c r="AV12"/>
      <c r="AW12"/>
      <c r="AX12"/>
      <c r="AY12" s="9"/>
      <c r="AZ12" s="9"/>
      <c r="BA12" s="9"/>
      <c r="BB12" s="9"/>
      <c r="BC12" s="9"/>
    </row>
    <row r="13" spans="1:55" ht="9" customHeight="1">
      <c r="A13" s="129" t="s">
        <v>205</v>
      </c>
      <c r="B13" s="133"/>
      <c r="C13" s="133"/>
      <c r="D13" s="133"/>
      <c r="G13" s="127" t="e">
        <f>Eingabe_!#REF!</f>
        <v>#REF!</v>
      </c>
      <c r="H13" s="117"/>
      <c r="I13" s="24"/>
      <c r="J13" s="24"/>
      <c r="L13" s="129" t="s">
        <v>26</v>
      </c>
      <c r="N13" s="1"/>
      <c r="O13" s="1"/>
      <c r="P13" s="133"/>
      <c r="Q13" s="127" t="e">
        <f>Eingabe_!#REF!</f>
        <v>#REF!</v>
      </c>
      <c r="R13" s="127"/>
      <c r="S13" s="117"/>
      <c r="T13" s="127"/>
      <c r="U13" s="127"/>
      <c r="V13" s="127"/>
      <c r="W13" s="127"/>
      <c r="X13" s="165"/>
      <c r="Y13" s="139"/>
      <c r="Z13" s="10"/>
      <c r="AA13"/>
      <c r="AB13"/>
      <c r="AC13"/>
      <c r="AD13"/>
      <c r="AE13"/>
      <c r="AF13"/>
      <c r="AG13"/>
      <c r="AH13"/>
      <c r="AI13"/>
      <c r="AJ13"/>
      <c r="AK13"/>
      <c r="AL13"/>
      <c r="AM13"/>
      <c r="AN13"/>
      <c r="AO13"/>
      <c r="AP13"/>
      <c r="AQ13"/>
      <c r="AR13"/>
      <c r="AS13"/>
      <c r="AT13"/>
      <c r="AU13"/>
      <c r="AV13"/>
      <c r="AW13"/>
      <c r="AX13"/>
      <c r="AY13" s="9"/>
      <c r="AZ13" s="9"/>
      <c r="BA13" s="9"/>
      <c r="BB13" s="9"/>
      <c r="BC13" s="9"/>
    </row>
    <row r="14" spans="1:55" s="1" customFormat="1" ht="9" customHeight="1">
      <c r="A14" s="144" t="s">
        <v>173</v>
      </c>
      <c r="B14" s="131"/>
      <c r="C14" s="131"/>
      <c r="D14" s="131"/>
      <c r="E14" s="131"/>
      <c r="F14" s="135"/>
      <c r="G14" s="208" t="e">
        <f>Eingabe_!#REF!</f>
        <v>#REF!</v>
      </c>
      <c r="H14" s="208"/>
      <c r="I14" s="301" t="e">
        <f>Eingabe_!#REF!</f>
        <v>#REF!</v>
      </c>
      <c r="J14" s="301"/>
      <c r="K14" s="302"/>
      <c r="L14" s="124" t="s">
        <v>216</v>
      </c>
      <c r="M14" s="135"/>
      <c r="N14" s="131"/>
      <c r="O14" s="131"/>
      <c r="P14" s="131"/>
      <c r="Q14" s="127" t="e">
        <f>_xlfn.TEXTJOIN(,,(Eingabe_!#REF!)," ","/"," ",Eingabe_!#REF!)</f>
        <v>#REF!</v>
      </c>
      <c r="R14" s="117"/>
      <c r="S14" s="135"/>
      <c r="T14" s="127"/>
      <c r="U14" s="117"/>
      <c r="V14" s="117"/>
      <c r="W14" s="117"/>
      <c r="X14" s="166"/>
      <c r="Y14" s="129"/>
      <c r="Z14" s="133"/>
      <c r="AA14" s="133"/>
      <c r="AB14" s="133"/>
      <c r="AC14" s="133"/>
      <c r="AE14"/>
      <c r="AF14"/>
      <c r="AG14"/>
      <c r="AH14"/>
      <c r="AI14"/>
      <c r="AJ14"/>
      <c r="AK14"/>
      <c r="AL14"/>
      <c r="AM14"/>
      <c r="AN14"/>
      <c r="AO14"/>
      <c r="AP14"/>
      <c r="AQ14"/>
      <c r="AR14"/>
      <c r="AS14"/>
      <c r="AT14"/>
      <c r="AU14"/>
      <c r="AV14"/>
      <c r="AW14"/>
      <c r="AX14"/>
      <c r="AY14" s="60"/>
      <c r="AZ14" s="60"/>
      <c r="BA14" s="60"/>
      <c r="BB14" s="60"/>
      <c r="BC14" s="60"/>
    </row>
    <row r="15" spans="1:55" s="1" customFormat="1" ht="5.5" customHeight="1">
      <c r="I15" s="127"/>
      <c r="J15" s="127"/>
      <c r="K15" s="127"/>
      <c r="L15" s="127"/>
      <c r="M15" s="127"/>
      <c r="N15" s="127"/>
      <c r="O15" s="56"/>
      <c r="P15" s="56"/>
      <c r="Q15" s="56"/>
      <c r="R15" s="56"/>
      <c r="S15" s="56"/>
      <c r="T15" s="56"/>
      <c r="U15" s="56"/>
      <c r="V15" s="56"/>
      <c r="W15" s="56"/>
      <c r="X15" s="56"/>
      <c r="Y15" s="116"/>
      <c r="Z15" s="116"/>
      <c r="AA15"/>
      <c r="AB15"/>
      <c r="AC15"/>
      <c r="AD15"/>
      <c r="AE15"/>
      <c r="AF15"/>
      <c r="AG15"/>
      <c r="AH15"/>
      <c r="AI15"/>
      <c r="AJ15"/>
      <c r="AK15"/>
      <c r="AL15"/>
      <c r="AM15"/>
      <c r="AN15"/>
      <c r="AO15"/>
      <c r="AP15"/>
      <c r="AQ15"/>
      <c r="AR15"/>
      <c r="AS15"/>
      <c r="AT15"/>
      <c r="AU15"/>
      <c r="AV15"/>
      <c r="AW15"/>
      <c r="AX15"/>
      <c r="AY15" s="60"/>
      <c r="AZ15" s="60"/>
      <c r="BA15" s="60"/>
      <c r="BB15" s="60"/>
      <c r="BC15" s="60"/>
    </row>
    <row r="16" spans="1:55" s="1" customFormat="1" ht="9" customHeight="1">
      <c r="A16" s="315" t="s">
        <v>210</v>
      </c>
      <c r="B16" s="316"/>
      <c r="C16" s="316"/>
      <c r="D16" s="317"/>
      <c r="E16" s="313" t="s">
        <v>65</v>
      </c>
      <c r="F16" s="314"/>
      <c r="G16" s="314"/>
      <c r="H16" s="332"/>
      <c r="I16" s="303" t="s">
        <v>207</v>
      </c>
      <c r="J16" s="304"/>
      <c r="K16" s="304"/>
      <c r="L16" s="305"/>
      <c r="M16" s="303" t="s">
        <v>208</v>
      </c>
      <c r="N16" s="304"/>
      <c r="O16" s="304"/>
      <c r="P16" s="305"/>
      <c r="Q16" s="231" t="s">
        <v>62</v>
      </c>
      <c r="R16" s="231"/>
      <c r="S16" s="231"/>
      <c r="T16" s="231"/>
      <c r="U16" s="231"/>
      <c r="V16" s="231"/>
      <c r="W16" s="231"/>
      <c r="X16" s="231"/>
      <c r="Y16" s="116"/>
      <c r="Z16" s="1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  <c r="AV16"/>
      <c r="AW16"/>
      <c r="AX16"/>
      <c r="AY16" s="60"/>
      <c r="AZ16" s="60"/>
      <c r="BA16" s="60"/>
      <c r="BB16" s="60"/>
      <c r="BC16" s="60"/>
    </row>
    <row r="17" spans="1:55" s="1" customFormat="1" ht="9" customHeight="1">
      <c r="A17" s="318"/>
      <c r="B17" s="319"/>
      <c r="C17" s="319"/>
      <c r="D17" s="320"/>
      <c r="E17" s="333"/>
      <c r="F17" s="334"/>
      <c r="G17" s="334"/>
      <c r="H17" s="335"/>
      <c r="I17" s="306"/>
      <c r="J17" s="307"/>
      <c r="K17" s="307"/>
      <c r="L17" s="308"/>
      <c r="M17" s="306"/>
      <c r="N17" s="307"/>
      <c r="O17" s="307"/>
      <c r="P17" s="308"/>
      <c r="Q17" s="313" t="s">
        <v>37</v>
      </c>
      <c r="R17" s="314"/>
      <c r="S17" s="314"/>
      <c r="T17" s="332"/>
      <c r="U17" s="313" t="s">
        <v>75</v>
      </c>
      <c r="V17" s="314"/>
      <c r="W17" s="314"/>
      <c r="X17" s="332"/>
      <c r="Y17" s="116"/>
      <c r="Z17" s="116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 s="60"/>
      <c r="AZ17" s="60"/>
      <c r="BA17" s="60"/>
      <c r="BB17" s="60"/>
      <c r="BC17" s="60"/>
    </row>
    <row r="18" spans="1:55" s="1" customFormat="1" ht="9" customHeight="1">
      <c r="A18" s="318"/>
      <c r="B18" s="319"/>
      <c r="C18" s="319"/>
      <c r="D18" s="320"/>
      <c r="E18" s="336"/>
      <c r="F18" s="337"/>
      <c r="G18" s="337"/>
      <c r="H18" s="338"/>
      <c r="I18" s="306"/>
      <c r="J18" s="307"/>
      <c r="K18" s="307"/>
      <c r="L18" s="308"/>
      <c r="M18" s="306"/>
      <c r="N18" s="307"/>
      <c r="O18" s="307"/>
      <c r="P18" s="308"/>
      <c r="Q18" s="336"/>
      <c r="R18" s="337"/>
      <c r="S18" s="337"/>
      <c r="T18" s="338"/>
      <c r="U18" s="336"/>
      <c r="V18" s="337"/>
      <c r="W18" s="337"/>
      <c r="X18" s="338"/>
      <c r="Y18" s="116"/>
      <c r="Z18" s="116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 s="60"/>
      <c r="AZ18" s="60"/>
      <c r="BA18" s="60"/>
      <c r="BB18" s="60"/>
      <c r="BC18" s="60"/>
    </row>
    <row r="19" spans="1:55" s="1" customFormat="1" ht="9" customHeight="1">
      <c r="A19" s="321"/>
      <c r="B19" s="322"/>
      <c r="C19" s="322"/>
      <c r="D19" s="323"/>
      <c r="E19" s="215" t="s">
        <v>64</v>
      </c>
      <c r="F19" s="215"/>
      <c r="G19" s="215"/>
      <c r="H19" s="215"/>
      <c r="I19" s="215" t="s">
        <v>36</v>
      </c>
      <c r="J19" s="215"/>
      <c r="K19" s="215"/>
      <c r="L19" s="215"/>
      <c r="M19" s="215" t="s">
        <v>73</v>
      </c>
      <c r="N19" s="215"/>
      <c r="O19" s="215"/>
      <c r="P19" s="215"/>
      <c r="Q19" s="215" t="s">
        <v>73</v>
      </c>
      <c r="R19" s="215"/>
      <c r="S19" s="215"/>
      <c r="T19" s="215"/>
      <c r="U19" s="215" t="s">
        <v>73</v>
      </c>
      <c r="V19" s="215"/>
      <c r="W19" s="215"/>
      <c r="X19" s="215"/>
      <c r="Y19" s="116"/>
      <c r="Z19" s="116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 s="60"/>
      <c r="AZ19" s="60"/>
      <c r="BA19" s="60"/>
      <c r="BB19" s="60"/>
      <c r="BC19" s="60"/>
    </row>
    <row r="20" spans="1:55" s="1" customFormat="1" ht="9" customHeight="1">
      <c r="A20" s="210" t="str">
        <f>Eingabe_!A13</f>
        <v>KL 5.1</v>
      </c>
      <c r="B20" s="210"/>
      <c r="C20" s="210"/>
      <c r="D20" s="210"/>
      <c r="E20" s="239">
        <f>Eingabe_!E13</f>
        <v>200</v>
      </c>
      <c r="F20" s="238"/>
      <c r="G20" s="238"/>
      <c r="H20" s="238"/>
      <c r="I20" s="239">
        <f>Eingabe_!I13</f>
        <v>3</v>
      </c>
      <c r="J20" s="238"/>
      <c r="K20" s="238"/>
      <c r="L20" s="238"/>
      <c r="M20" s="239">
        <f>Eingabe_!M13</f>
        <v>15</v>
      </c>
      <c r="N20" s="238"/>
      <c r="O20" s="238"/>
      <c r="P20" s="238"/>
      <c r="Q20" s="239">
        <f>Eingabe_!Q13</f>
        <v>5</v>
      </c>
      <c r="R20" s="238"/>
      <c r="S20" s="238"/>
      <c r="T20" s="238"/>
      <c r="U20" s="239" t="str">
        <f>Eingabe_!U13</f>
        <v>&lt; 1</v>
      </c>
      <c r="V20" s="238"/>
      <c r="W20" s="238"/>
      <c r="X20" s="238"/>
      <c r="Y20" s="116"/>
      <c r="Z20" s="116"/>
      <c r="AA20"/>
      <c r="AB20"/>
      <c r="AC20">
        <f t="shared" ref="AC20:AC27" si="0">IF(M20="&lt; 5",0,M20)</f>
        <v>15</v>
      </c>
      <c r="AD20"/>
      <c r="AE20"/>
      <c r="AF20"/>
      <c r="AG20" s="168" t="s">
        <v>149</v>
      </c>
      <c r="AH20" t="s">
        <v>152</v>
      </c>
      <c r="AI20">
        <f>ROUNDUP(((AVERAGE(AC20:AC27))+(2*(STDEVA(AC20:AC27)))),0)</f>
        <v>24</v>
      </c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 s="60"/>
      <c r="AZ20" s="60"/>
      <c r="BA20" s="60"/>
      <c r="BB20" s="60"/>
      <c r="BC20" s="60"/>
    </row>
    <row r="21" spans="1:55" s="1" customFormat="1" ht="9" customHeight="1">
      <c r="A21" s="210" t="str">
        <f>Eingabe_!A14</f>
        <v>KL 5.2</v>
      </c>
      <c r="B21" s="210"/>
      <c r="C21" s="210"/>
      <c r="D21" s="210"/>
      <c r="E21" s="239">
        <f>Eingabe_!E14</f>
        <v>200</v>
      </c>
      <c r="F21" s="238"/>
      <c r="G21" s="238"/>
      <c r="H21" s="238"/>
      <c r="I21" s="239">
        <f>Eingabe_!I14</f>
        <v>3</v>
      </c>
      <c r="J21" s="238"/>
      <c r="K21" s="238"/>
      <c r="L21" s="238"/>
      <c r="M21" s="239">
        <f>Eingabe_!M14</f>
        <v>15</v>
      </c>
      <c r="N21" s="238"/>
      <c r="O21" s="238"/>
      <c r="P21" s="238"/>
      <c r="Q21" s="239">
        <f>Eingabe_!Q14</f>
        <v>10</v>
      </c>
      <c r="R21" s="238"/>
      <c r="S21" s="238"/>
      <c r="T21" s="238"/>
      <c r="U21" s="239" t="str">
        <f>Eingabe_!U14</f>
        <v>&lt; 5</v>
      </c>
      <c r="V21" s="238"/>
      <c r="W21" s="238"/>
      <c r="X21" s="238"/>
      <c r="Y21" s="116"/>
      <c r="Z21" s="116"/>
      <c r="AA21"/>
      <c r="AB21"/>
      <c r="AC21">
        <f t="shared" si="0"/>
        <v>15</v>
      </c>
      <c r="AD21"/>
      <c r="AE21"/>
      <c r="AF21"/>
      <c r="AG21" s="168" t="s">
        <v>150</v>
      </c>
      <c r="AH21" t="s">
        <v>153</v>
      </c>
      <c r="AI21">
        <f>ROUNDUP(((AVERAGE(AC20:AC27))+(3*(STDEVA(AC20:AC27)))),0)</f>
        <v>31</v>
      </c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 s="60"/>
      <c r="AZ21" s="60"/>
      <c r="BA21" s="60"/>
      <c r="BB21" s="60"/>
      <c r="BC21" s="60"/>
    </row>
    <row r="22" spans="1:55" s="1" customFormat="1" ht="9" customHeight="1">
      <c r="A22" s="210" t="str">
        <f>Eingabe_!A15</f>
        <v>KL 5.3</v>
      </c>
      <c r="B22" s="210"/>
      <c r="C22" s="210"/>
      <c r="D22" s="210"/>
      <c r="E22" s="238">
        <f>Eingabe_!E15</f>
        <v>200</v>
      </c>
      <c r="F22" s="238"/>
      <c r="G22" s="238"/>
      <c r="H22" s="238"/>
      <c r="I22" s="238" t="str">
        <f>Eingabe_!I15</f>
        <v>&lt; 1</v>
      </c>
      <c r="J22" s="238"/>
      <c r="K22" s="238"/>
      <c r="L22" s="238"/>
      <c r="M22" s="238" t="str">
        <f>Eingabe_!M15</f>
        <v>&lt; 5</v>
      </c>
      <c r="N22" s="238"/>
      <c r="O22" s="238"/>
      <c r="P22" s="238"/>
      <c r="Q22" s="238" t="str">
        <f>Eingabe_!Q15</f>
        <v>&lt; 5</v>
      </c>
      <c r="R22" s="238"/>
      <c r="S22" s="238"/>
      <c r="T22" s="238"/>
      <c r="U22" s="238" t="str">
        <f>Eingabe_!U15</f>
        <v>&lt; 5</v>
      </c>
      <c r="V22" s="238"/>
      <c r="W22" s="238"/>
      <c r="X22" s="238"/>
      <c r="Y22" s="116"/>
      <c r="Z22" s="116"/>
      <c r="AA22"/>
      <c r="AB22"/>
      <c r="AC22">
        <f>IF(M22="&lt; 5",0,M22)</f>
        <v>0</v>
      </c>
      <c r="AD22"/>
      <c r="AE22"/>
      <c r="AF22"/>
      <c r="AG22"/>
      <c r="AH22"/>
      <c r="AJ22"/>
      <c r="AK22"/>
      <c r="AL22"/>
      <c r="AM22"/>
      <c r="AN22"/>
      <c r="AO22"/>
      <c r="AP22"/>
      <c r="AQ22"/>
      <c r="AR22"/>
      <c r="AS22"/>
      <c r="AT22"/>
      <c r="AU22"/>
      <c r="AV22"/>
      <c r="AW22"/>
      <c r="AX22"/>
      <c r="AY22" s="60"/>
      <c r="AZ22" s="60"/>
      <c r="BA22" s="60"/>
      <c r="BB22" s="60"/>
      <c r="BC22" s="60"/>
    </row>
    <row r="23" spans="1:55" ht="9" customHeight="1">
      <c r="A23" s="210" t="str">
        <f>Eingabe_!A16</f>
        <v>KL 5.4</v>
      </c>
      <c r="B23" s="210"/>
      <c r="C23" s="210"/>
      <c r="D23" s="210"/>
      <c r="E23" s="238">
        <f>Eingabe_!E16</f>
        <v>200</v>
      </c>
      <c r="F23" s="238"/>
      <c r="G23" s="238"/>
      <c r="H23" s="238"/>
      <c r="I23" s="238">
        <f>Eingabe_!I16</f>
        <v>3</v>
      </c>
      <c r="J23" s="238"/>
      <c r="K23" s="238"/>
      <c r="L23" s="238"/>
      <c r="M23" s="238">
        <f>Eingabe_!M16</f>
        <v>15</v>
      </c>
      <c r="N23" s="238"/>
      <c r="O23" s="238"/>
      <c r="P23" s="238"/>
      <c r="Q23" s="238">
        <f>Eingabe_!Q16</f>
        <v>5</v>
      </c>
      <c r="R23" s="238"/>
      <c r="S23" s="238"/>
      <c r="T23" s="238"/>
      <c r="U23" s="238" t="str">
        <f>Eingabe_!U16</f>
        <v>&lt; 5</v>
      </c>
      <c r="V23" s="238"/>
      <c r="W23" s="238"/>
      <c r="X23" s="238"/>
      <c r="Y23" s="116"/>
      <c r="Z23" s="58"/>
      <c r="AA23"/>
      <c r="AB23"/>
      <c r="AC23">
        <f t="shared" si="0"/>
        <v>15</v>
      </c>
      <c r="AD23"/>
      <c r="AE23"/>
      <c r="AF23"/>
      <c r="AG23"/>
      <c r="AH23"/>
      <c r="AI23"/>
      <c r="AJ23"/>
      <c r="AK23"/>
      <c r="AL23"/>
      <c r="AM23"/>
      <c r="AN23"/>
      <c r="AO23"/>
      <c r="AP23"/>
      <c r="AQ23"/>
      <c r="AR23"/>
      <c r="AS23"/>
      <c r="AT23"/>
      <c r="AU23"/>
      <c r="AV23"/>
      <c r="AW23"/>
      <c r="AX23"/>
      <c r="BA23" s="9"/>
      <c r="BB23" s="9"/>
      <c r="BC23" s="9"/>
    </row>
    <row r="24" spans="1:55" s="1" customFormat="1" ht="9" customHeight="1">
      <c r="A24" s="210" t="str">
        <f>Eingabe_!A17</f>
        <v>KL 5.5</v>
      </c>
      <c r="B24" s="210"/>
      <c r="C24" s="210"/>
      <c r="D24" s="210"/>
      <c r="E24" s="238">
        <f>Eingabe_!E17</f>
        <v>200</v>
      </c>
      <c r="F24" s="238"/>
      <c r="G24" s="238"/>
      <c r="H24" s="238"/>
      <c r="I24" s="238">
        <f>Eingabe_!I17</f>
        <v>3</v>
      </c>
      <c r="J24" s="238"/>
      <c r="K24" s="238"/>
      <c r="L24" s="238"/>
      <c r="M24" s="238">
        <f>Eingabe_!M17</f>
        <v>15</v>
      </c>
      <c r="N24" s="238"/>
      <c r="O24" s="238"/>
      <c r="P24" s="238"/>
      <c r="Q24" s="238">
        <f>Eingabe_!Q17</f>
        <v>5</v>
      </c>
      <c r="R24" s="238"/>
      <c r="S24" s="238"/>
      <c r="T24" s="238"/>
      <c r="U24" s="238" t="str">
        <f>Eingabe_!U17</f>
        <v>&lt; 5</v>
      </c>
      <c r="V24" s="238"/>
      <c r="W24" s="238"/>
      <c r="X24" s="238"/>
      <c r="Y24" s="116"/>
      <c r="Z24" s="116"/>
      <c r="AA24"/>
      <c r="AB24"/>
      <c r="AC24">
        <f t="shared" si="0"/>
        <v>15</v>
      </c>
      <c r="AD24"/>
      <c r="AE24"/>
      <c r="AF24"/>
      <c r="AG24"/>
      <c r="AH24"/>
      <c r="AI24"/>
      <c r="AJ24"/>
      <c r="AK24"/>
      <c r="AL24"/>
      <c r="AM24"/>
      <c r="AN24"/>
      <c r="AO24"/>
      <c r="AP24"/>
      <c r="AQ24"/>
      <c r="AR24"/>
      <c r="AS24"/>
      <c r="AT24"/>
      <c r="AU24"/>
      <c r="AV24"/>
      <c r="AW24"/>
      <c r="AX24"/>
      <c r="AY24" s="60"/>
      <c r="AZ24" s="60"/>
      <c r="BA24" s="60"/>
      <c r="BB24" s="60"/>
      <c r="BC24" s="60"/>
    </row>
    <row r="25" spans="1:55" s="1" customFormat="1" ht="9" customHeight="1">
      <c r="A25" s="210" t="str">
        <f>Eingabe_!A18</f>
        <v>KL 5.6</v>
      </c>
      <c r="B25" s="210"/>
      <c r="C25" s="210"/>
      <c r="D25" s="210"/>
      <c r="E25" s="238">
        <f>Eingabe_!E18</f>
        <v>200</v>
      </c>
      <c r="F25" s="238"/>
      <c r="G25" s="238"/>
      <c r="H25" s="238"/>
      <c r="I25" s="238" t="str">
        <f>Eingabe_!I18</f>
        <v>&lt; 1</v>
      </c>
      <c r="J25" s="238"/>
      <c r="K25" s="238"/>
      <c r="L25" s="238"/>
      <c r="M25" s="238" t="str">
        <f>Eingabe_!M18</f>
        <v>&lt; 5</v>
      </c>
      <c r="N25" s="238"/>
      <c r="O25" s="238"/>
      <c r="P25" s="238"/>
      <c r="Q25" s="238" t="str">
        <f>Eingabe_!Q18</f>
        <v>&lt; 5</v>
      </c>
      <c r="R25" s="238"/>
      <c r="S25" s="238"/>
      <c r="T25" s="238"/>
      <c r="U25" s="238" t="str">
        <f>Eingabe_!U18</f>
        <v>&lt; 5</v>
      </c>
      <c r="V25" s="238"/>
      <c r="W25" s="238"/>
      <c r="X25" s="238"/>
      <c r="Y25" s="116"/>
      <c r="Z25" s="116"/>
      <c r="AA25"/>
      <c r="AB25"/>
      <c r="AC25">
        <f t="shared" si="0"/>
        <v>0</v>
      </c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/>
      <c r="AW25"/>
      <c r="AX25"/>
      <c r="AY25" s="60"/>
      <c r="AZ25" s="60"/>
      <c r="BA25" s="60"/>
      <c r="BB25" s="60"/>
      <c r="BC25" s="60"/>
    </row>
    <row r="26" spans="1:55" s="1" customFormat="1" ht="9" customHeight="1">
      <c r="A26" s="210" t="str">
        <f>Eingabe_!A19</f>
        <v>KL 5.7</v>
      </c>
      <c r="B26" s="210"/>
      <c r="C26" s="210"/>
      <c r="D26" s="210"/>
      <c r="E26" s="238">
        <f>Eingabe_!E19</f>
        <v>200</v>
      </c>
      <c r="F26" s="238"/>
      <c r="G26" s="238"/>
      <c r="H26" s="238"/>
      <c r="I26" s="238">
        <f>Eingabe_!I19</f>
        <v>1</v>
      </c>
      <c r="J26" s="238"/>
      <c r="K26" s="238"/>
      <c r="L26" s="238"/>
      <c r="M26" s="238">
        <f>Eingabe_!M19</f>
        <v>5</v>
      </c>
      <c r="N26" s="238"/>
      <c r="O26" s="238"/>
      <c r="P26" s="238"/>
      <c r="Q26" s="238" t="str">
        <f>Eingabe_!Q19</f>
        <v>&lt; 5</v>
      </c>
      <c r="R26" s="238"/>
      <c r="S26" s="238"/>
      <c r="T26" s="238"/>
      <c r="U26" s="238" t="str">
        <f>Eingabe_!U19</f>
        <v>&lt; 5</v>
      </c>
      <c r="V26" s="238"/>
      <c r="W26" s="238"/>
      <c r="X26" s="238"/>
      <c r="Y26" s="116"/>
      <c r="Z26" s="116"/>
      <c r="AA26"/>
      <c r="AB26"/>
      <c r="AC26">
        <f t="shared" si="0"/>
        <v>5</v>
      </c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/>
      <c r="AW26"/>
      <c r="AX26"/>
      <c r="AY26" s="60"/>
      <c r="AZ26" s="60"/>
      <c r="BA26" s="60"/>
      <c r="BB26" s="60"/>
      <c r="BC26" s="60"/>
    </row>
    <row r="27" spans="1:55" s="1" customFormat="1" ht="9" customHeight="1">
      <c r="A27" s="210" t="str">
        <f>Eingabe_!A20</f>
        <v>KL 5.8</v>
      </c>
      <c r="B27" s="210"/>
      <c r="C27" s="210"/>
      <c r="D27" s="210"/>
      <c r="E27" s="238">
        <f>Eingabe_!E20</f>
        <v>200</v>
      </c>
      <c r="F27" s="238"/>
      <c r="G27" s="238"/>
      <c r="H27" s="238"/>
      <c r="I27" s="238" t="str">
        <f>Eingabe_!I20</f>
        <v>&lt; 1</v>
      </c>
      <c r="J27" s="238"/>
      <c r="K27" s="238"/>
      <c r="L27" s="238"/>
      <c r="M27" s="238" t="str">
        <f>Eingabe_!M20</f>
        <v>&lt; 5</v>
      </c>
      <c r="N27" s="238"/>
      <c r="O27" s="238"/>
      <c r="P27" s="238"/>
      <c r="Q27" s="238" t="str">
        <f>Eingabe_!Q20</f>
        <v>&lt; 5</v>
      </c>
      <c r="R27" s="238"/>
      <c r="S27" s="238"/>
      <c r="T27" s="238"/>
      <c r="U27" s="238" t="str">
        <f>Eingabe_!U20</f>
        <v>&lt; 5</v>
      </c>
      <c r="V27" s="238"/>
      <c r="W27" s="238"/>
      <c r="X27" s="238"/>
      <c r="Y27" s="116"/>
      <c r="Z27" s="116"/>
      <c r="AA27"/>
      <c r="AB27"/>
      <c r="AC27">
        <f t="shared" si="0"/>
        <v>0</v>
      </c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 s="60"/>
      <c r="AZ27" s="60"/>
      <c r="BA27" s="60"/>
      <c r="BB27" s="60"/>
      <c r="BC27" s="60"/>
    </row>
    <row r="28" spans="1:55" s="1" customFormat="1" ht="9" customHeight="1">
      <c r="A28" s="207" t="s">
        <v>78</v>
      </c>
      <c r="B28" s="208"/>
      <c r="C28" s="208"/>
      <c r="D28" s="208"/>
      <c r="E28" s="140"/>
      <c r="F28" s="140"/>
      <c r="G28" s="117"/>
      <c r="H28" s="117"/>
      <c r="I28" s="117"/>
      <c r="J28" s="117"/>
      <c r="K28" s="117"/>
      <c r="L28" s="141"/>
      <c r="M28" s="239">
        <f>IF((AVERAGE(Z20:AC27)=0),"&lt; 5",(ROUNDUP((AVERAGE(Z20:AC27)),0)))</f>
        <v>9</v>
      </c>
      <c r="N28" s="239"/>
      <c r="O28" s="239"/>
      <c r="P28" s="239"/>
      <c r="Q28" s="142"/>
      <c r="R28" s="138"/>
      <c r="S28" s="138"/>
      <c r="T28" s="138"/>
      <c r="U28" s="138"/>
      <c r="V28" s="138"/>
      <c r="W28" s="143"/>
      <c r="X28" s="143"/>
      <c r="Y28" s="116"/>
      <c r="Z28" s="116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 s="60"/>
      <c r="AZ28" s="60"/>
      <c r="BA28" s="60"/>
      <c r="BB28" s="60"/>
      <c r="BC28" s="60"/>
    </row>
    <row r="29" spans="1:55" s="1" customFormat="1" ht="9" customHeight="1">
      <c r="A29" s="136"/>
      <c r="B29" s="136"/>
      <c r="C29" s="136"/>
      <c r="D29" s="136"/>
      <c r="E29" s="137"/>
      <c r="F29" s="137"/>
      <c r="M29" s="122"/>
      <c r="N29" s="122"/>
      <c r="O29" s="122"/>
      <c r="P29" s="122"/>
      <c r="W29" s="101"/>
      <c r="X29" s="101"/>
      <c r="Y29" s="116"/>
      <c r="Z29" s="116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 s="60"/>
      <c r="AZ29" s="60"/>
      <c r="BA29" s="60"/>
      <c r="BB29" s="60"/>
      <c r="BC29" s="60"/>
    </row>
    <row r="30" spans="1:55" ht="9" customHeight="1">
      <c r="A30" s="39"/>
      <c r="B30" s="39"/>
      <c r="C30" s="39"/>
      <c r="D30" s="39"/>
      <c r="E30" s="39"/>
      <c r="F30" s="39"/>
      <c r="G30" s="39"/>
      <c r="H30" s="39"/>
      <c r="I30" s="39"/>
      <c r="J30" s="39"/>
      <c r="K30" s="39"/>
      <c r="L30" s="39"/>
      <c r="M30" s="39"/>
      <c r="N30" s="39"/>
      <c r="O30" s="39"/>
      <c r="P30" s="39"/>
      <c r="Q30" s="39"/>
      <c r="R30" s="39"/>
      <c r="S30" s="39"/>
      <c r="T30" s="39"/>
      <c r="U30" s="39"/>
      <c r="V30" s="39"/>
      <c r="W30" s="39"/>
      <c r="X30" s="39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</row>
    <row r="31" spans="1:55" ht="8.5" customHeight="1">
      <c r="A31" s="326" t="s">
        <v>86</v>
      </c>
      <c r="B31" s="326"/>
      <c r="C31" s="326"/>
      <c r="D31" s="326"/>
      <c r="E31" s="326"/>
      <c r="F31" s="326"/>
      <c r="G31" s="326"/>
      <c r="H31" s="326"/>
      <c r="I31" s="326"/>
      <c r="J31" s="326"/>
      <c r="K31" s="326"/>
      <c r="L31" s="326"/>
      <c r="M31" s="326"/>
      <c r="N31" s="326"/>
      <c r="O31" s="326"/>
      <c r="P31" s="326"/>
      <c r="Q31" s="326"/>
      <c r="R31" s="326"/>
      <c r="S31" s="326"/>
      <c r="T31" s="326"/>
      <c r="U31" s="326"/>
      <c r="V31" s="326"/>
      <c r="W31" s="326"/>
      <c r="X31" s="326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</row>
    <row r="32" spans="1:55" ht="8.5" customHeight="1">
      <c r="A32" s="326"/>
      <c r="B32" s="326"/>
      <c r="C32" s="326"/>
      <c r="D32" s="326"/>
      <c r="E32" s="326"/>
      <c r="F32" s="326"/>
      <c r="G32" s="326"/>
      <c r="H32" s="326"/>
      <c r="I32" s="326"/>
      <c r="J32" s="326"/>
      <c r="K32" s="326"/>
      <c r="L32" s="326"/>
      <c r="M32" s="326"/>
      <c r="N32" s="326"/>
      <c r="O32" s="326"/>
      <c r="P32" s="326"/>
      <c r="Q32" s="326"/>
      <c r="R32" s="326"/>
      <c r="S32" s="326"/>
      <c r="T32" s="326"/>
      <c r="U32" s="326"/>
      <c r="V32" s="326"/>
      <c r="W32" s="326"/>
      <c r="X32" s="326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</row>
    <row r="33" spans="1:55" ht="9" customHeight="1">
      <c r="A33" s="134" t="s">
        <v>3</v>
      </c>
      <c r="B33" s="132"/>
      <c r="C33" s="132"/>
      <c r="D33" s="132"/>
      <c r="E33" s="36"/>
      <c r="F33" s="36"/>
      <c r="G33" s="298" t="e">
        <f>Eingabe_!#REF!</f>
        <v>#REF!</v>
      </c>
      <c r="H33" s="298"/>
      <c r="I33" s="298"/>
      <c r="J33" s="298"/>
      <c r="K33" s="36"/>
      <c r="L33" s="125" t="s">
        <v>27</v>
      </c>
      <c r="M33" s="132"/>
      <c r="N33" s="132"/>
      <c r="O33" s="132"/>
      <c r="P33" s="132"/>
      <c r="Q33" s="130" t="e">
        <f>Eingabe_!#REF!</f>
        <v>#REF!</v>
      </c>
      <c r="R33" s="130"/>
      <c r="S33" s="130"/>
      <c r="T33" s="130"/>
      <c r="U33" s="130"/>
      <c r="V33" s="130"/>
      <c r="W33" s="130"/>
      <c r="X33" s="16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</row>
    <row r="34" spans="1:55" ht="9" customHeight="1">
      <c r="A34" s="129" t="s">
        <v>42</v>
      </c>
      <c r="B34" s="133"/>
      <c r="C34" s="133"/>
      <c r="D34" s="133"/>
      <c r="G34" s="127" t="e">
        <f>Eingabe_!#REF!</f>
        <v>#REF!</v>
      </c>
      <c r="H34" s="127"/>
      <c r="I34" s="24"/>
      <c r="J34" s="24"/>
      <c r="L34" s="129"/>
      <c r="M34" s="133"/>
      <c r="O34" s="39"/>
      <c r="P34" s="133"/>
      <c r="Q34" s="200"/>
      <c r="R34" s="36"/>
      <c r="S34" s="36"/>
      <c r="T34" s="36"/>
      <c r="U34" s="36"/>
      <c r="V34" s="36"/>
      <c r="W34" s="36"/>
      <c r="X34" s="165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</row>
    <row r="35" spans="1:55" ht="9" customHeight="1">
      <c r="A35" s="129" t="s">
        <v>205</v>
      </c>
      <c r="B35" s="133"/>
      <c r="C35" s="133"/>
      <c r="D35" s="133"/>
      <c r="G35" s="127" t="e">
        <f>Eingabe_!#REF!</f>
        <v>#REF!</v>
      </c>
      <c r="H35" s="117"/>
      <c r="I35" s="24"/>
      <c r="J35" s="24"/>
      <c r="L35" s="129" t="s">
        <v>26</v>
      </c>
      <c r="N35" s="1"/>
      <c r="O35" s="1"/>
      <c r="P35" s="133"/>
      <c r="Q35" s="131" t="e">
        <f>Eingabe_!#REF!</f>
        <v>#REF!</v>
      </c>
      <c r="R35" s="131"/>
      <c r="S35" s="135"/>
      <c r="T35" s="131"/>
      <c r="U35" s="131"/>
      <c r="V35" s="131"/>
      <c r="W35" s="131"/>
      <c r="X35" s="16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</row>
    <row r="36" spans="1:55" ht="9" customHeight="1">
      <c r="A36" s="144" t="s">
        <v>173</v>
      </c>
      <c r="B36" s="131"/>
      <c r="C36" s="131"/>
      <c r="D36" s="131"/>
      <c r="E36" s="131"/>
      <c r="F36" s="135"/>
      <c r="G36" s="208" t="e">
        <f>Eingabe_!#REF!</f>
        <v>#REF!</v>
      </c>
      <c r="H36" s="208"/>
      <c r="I36" s="301" t="e">
        <f>Eingabe_!#REF!</f>
        <v>#REF!</v>
      </c>
      <c r="J36" s="301"/>
      <c r="K36" s="302"/>
      <c r="L36" s="124" t="s">
        <v>216</v>
      </c>
      <c r="M36" s="135"/>
      <c r="N36" s="131"/>
      <c r="O36" s="131"/>
      <c r="P36" s="131"/>
      <c r="Q36" s="127" t="e">
        <f>_xlfn.TEXTJOIN(,,(Eingabe_!#REF!)," ","/"," ",Eingabe_!#REF!)</f>
        <v>#REF!</v>
      </c>
      <c r="R36" s="117"/>
      <c r="S36" s="135"/>
      <c r="T36" s="127"/>
      <c r="U36" s="117"/>
      <c r="V36" s="117"/>
      <c r="W36" s="117"/>
      <c r="X36" s="16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</row>
    <row r="37" spans="1:55" ht="5.5" customHeight="1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  <c r="Q37" s="56"/>
      <c r="R37" s="56"/>
      <c r="S37" s="56"/>
      <c r="T37" s="56"/>
      <c r="U37" s="56"/>
      <c r="V37" s="56"/>
      <c r="W37" s="56"/>
      <c r="X37" s="56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</row>
    <row r="38" spans="1:55" ht="9" customHeight="1">
      <c r="A38" s="210" t="s">
        <v>17</v>
      </c>
      <c r="B38" s="210"/>
      <c r="C38" s="210"/>
      <c r="D38" s="210"/>
      <c r="E38" s="303" t="s">
        <v>206</v>
      </c>
      <c r="F38" s="304"/>
      <c r="G38" s="304"/>
      <c r="H38" s="304"/>
      <c r="I38" s="304"/>
      <c r="J38" s="304"/>
      <c r="K38" s="304"/>
      <c r="L38" s="304"/>
      <c r="M38" s="304"/>
      <c r="N38" s="304"/>
      <c r="O38" s="304"/>
      <c r="P38" s="305"/>
      <c r="Q38" s="231" t="s">
        <v>62</v>
      </c>
      <c r="R38" s="231"/>
      <c r="S38" s="231"/>
      <c r="T38" s="231"/>
      <c r="U38" s="231"/>
      <c r="V38" s="231"/>
      <c r="W38" s="231"/>
      <c r="X38" s="231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</row>
    <row r="39" spans="1:55" ht="9" customHeight="1">
      <c r="A39" s="210"/>
      <c r="B39" s="210"/>
      <c r="C39" s="210"/>
      <c r="D39" s="210"/>
      <c r="E39" s="306"/>
      <c r="F39" s="307"/>
      <c r="G39" s="307"/>
      <c r="H39" s="307"/>
      <c r="I39" s="307"/>
      <c r="J39" s="307"/>
      <c r="K39" s="307"/>
      <c r="L39" s="307"/>
      <c r="M39" s="307"/>
      <c r="N39" s="307"/>
      <c r="O39" s="307"/>
      <c r="P39" s="308"/>
      <c r="Q39" s="222" t="s">
        <v>37</v>
      </c>
      <c r="R39" s="222"/>
      <c r="S39" s="222"/>
      <c r="T39" s="222"/>
      <c r="U39" s="222" t="s">
        <v>75</v>
      </c>
      <c r="V39" s="222"/>
      <c r="W39" s="222"/>
      <c r="X39" s="222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</row>
    <row r="40" spans="1:55" ht="9" customHeight="1">
      <c r="A40" s="210"/>
      <c r="B40" s="210"/>
      <c r="C40" s="210"/>
      <c r="D40" s="210"/>
      <c r="E40" s="232" t="s">
        <v>217</v>
      </c>
      <c r="F40" s="233"/>
      <c r="G40" s="233"/>
      <c r="H40" s="233"/>
      <c r="I40" s="233"/>
      <c r="J40" s="233"/>
      <c r="K40" s="233"/>
      <c r="L40" s="233"/>
      <c r="M40" s="233"/>
      <c r="N40" s="233"/>
      <c r="O40" s="233"/>
      <c r="P40" s="234"/>
      <c r="Q40" s="215" t="s">
        <v>73</v>
      </c>
      <c r="R40" s="215"/>
      <c r="S40" s="215"/>
      <c r="T40" s="215"/>
      <c r="U40" s="215" t="s">
        <v>73</v>
      </c>
      <c r="V40" s="215"/>
      <c r="W40" s="215"/>
      <c r="X40" s="215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</row>
    <row r="41" spans="1:55" ht="9" customHeight="1">
      <c r="A41" s="207" t="str">
        <f>Eingabe_!A32</f>
        <v>SE 5.1</v>
      </c>
      <c r="B41" s="208"/>
      <c r="C41" s="208"/>
      <c r="D41" s="209"/>
      <c r="E41" s="309" t="str">
        <f>Eingabe_!E32</f>
        <v>&lt; 1</v>
      </c>
      <c r="F41" s="310"/>
      <c r="G41" s="310"/>
      <c r="H41" s="310"/>
      <c r="I41" s="310"/>
      <c r="J41" s="310"/>
      <c r="K41" s="310"/>
      <c r="L41" s="310"/>
      <c r="M41" s="310"/>
      <c r="N41" s="310"/>
      <c r="O41" s="310"/>
      <c r="P41" s="311"/>
      <c r="Q41" s="309" t="str">
        <f>Eingabe_!Q32</f>
        <v>&lt; 1</v>
      </c>
      <c r="R41" s="310"/>
      <c r="S41" s="310"/>
      <c r="T41" s="311"/>
      <c r="U41" s="309" t="str">
        <f>Eingabe_!U32</f>
        <v>&lt; 1</v>
      </c>
      <c r="V41" s="310"/>
      <c r="W41" s="310"/>
      <c r="X41" s="311"/>
      <c r="AA41"/>
      <c r="AB41"/>
      <c r="AC41">
        <f>IF(E41="&lt; 1",0,E41)</f>
        <v>0</v>
      </c>
      <c r="AD41"/>
      <c r="AE41"/>
      <c r="AF41"/>
      <c r="AG41" s="168" t="s">
        <v>149</v>
      </c>
      <c r="AH41" t="s">
        <v>152</v>
      </c>
      <c r="AI41">
        <f>ROUNDUP(((AVERAGE(AC41:AC44))+(2*(STDEVA(AC41:AC44)))),0)</f>
        <v>3</v>
      </c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</row>
    <row r="42" spans="1:55" ht="9" customHeight="1">
      <c r="A42" s="210" t="str">
        <f>Eingabe_!A33</f>
        <v>SE 5.2</v>
      </c>
      <c r="B42" s="210"/>
      <c r="C42" s="210"/>
      <c r="D42" s="210"/>
      <c r="E42" s="309">
        <f>Eingabe_!E33</f>
        <v>1</v>
      </c>
      <c r="F42" s="310"/>
      <c r="G42" s="310"/>
      <c r="H42" s="310"/>
      <c r="I42" s="310"/>
      <c r="J42" s="310"/>
      <c r="K42" s="310"/>
      <c r="L42" s="310"/>
      <c r="M42" s="310"/>
      <c r="N42" s="310"/>
      <c r="O42" s="310"/>
      <c r="P42" s="311"/>
      <c r="Q42" s="239" t="str">
        <f>Eingabe_!Q33</f>
        <v>&lt; 1</v>
      </c>
      <c r="R42" s="238"/>
      <c r="S42" s="238"/>
      <c r="T42" s="238"/>
      <c r="U42" s="239" t="str">
        <f>Eingabe_!U33</f>
        <v>&lt; 1</v>
      </c>
      <c r="V42" s="238"/>
      <c r="W42" s="238"/>
      <c r="X42" s="238"/>
      <c r="AA42"/>
      <c r="AB42"/>
      <c r="AC42">
        <f>IF(E42="&lt; 1",0,E42)</f>
        <v>1</v>
      </c>
      <c r="AD42"/>
      <c r="AE42"/>
      <c r="AF42"/>
      <c r="AG42" s="168" t="s">
        <v>150</v>
      </c>
      <c r="AH42" t="s">
        <v>153</v>
      </c>
      <c r="AI42">
        <f>ROUNDUP(((AVERAGE(AC41:AC44))+(3*(STDEVA(AC41:AC44)))),0)</f>
        <v>4</v>
      </c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</row>
    <row r="43" spans="1:55" ht="9" customHeight="1">
      <c r="A43" s="210" t="str">
        <f>Eingabe_!A34</f>
        <v>SE 5.3</v>
      </c>
      <c r="B43" s="210"/>
      <c r="C43" s="210"/>
      <c r="D43" s="210"/>
      <c r="E43" s="312" t="str">
        <f>Eingabe_!E34</f>
        <v>&lt; 1</v>
      </c>
      <c r="F43" s="299"/>
      <c r="G43" s="299"/>
      <c r="H43" s="299"/>
      <c r="I43" s="299"/>
      <c r="J43" s="299"/>
      <c r="K43" s="299"/>
      <c r="L43" s="299"/>
      <c r="M43" s="299"/>
      <c r="N43" s="299"/>
      <c r="O43" s="299"/>
      <c r="P43" s="300"/>
      <c r="Q43" s="238" t="str">
        <f>Eingabe_!Q34</f>
        <v>&lt; 1</v>
      </c>
      <c r="R43" s="238"/>
      <c r="S43" s="238"/>
      <c r="T43" s="238"/>
      <c r="U43" s="238" t="str">
        <f>Eingabe_!U34</f>
        <v>&lt; 1</v>
      </c>
      <c r="V43" s="238"/>
      <c r="W43" s="238"/>
      <c r="X43" s="238"/>
      <c r="AA43"/>
      <c r="AB43"/>
      <c r="AC43">
        <f>IF(E43="&lt; 1",0,E43)</f>
        <v>0</v>
      </c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</row>
    <row r="44" spans="1:55" ht="9" customHeight="1">
      <c r="A44" s="210" t="str">
        <f>Eingabe_!A35</f>
        <v>SE 5.4</v>
      </c>
      <c r="B44" s="210"/>
      <c r="C44" s="210"/>
      <c r="D44" s="210"/>
      <c r="E44" s="312">
        <f>Eingabe_!E35</f>
        <v>2</v>
      </c>
      <c r="F44" s="299"/>
      <c r="G44" s="299"/>
      <c r="H44" s="299"/>
      <c r="I44" s="299"/>
      <c r="J44" s="299"/>
      <c r="K44" s="299"/>
      <c r="L44" s="299"/>
      <c r="M44" s="299"/>
      <c r="N44" s="299"/>
      <c r="O44" s="299"/>
      <c r="P44" s="300"/>
      <c r="Q44" s="238" t="str">
        <f>Eingabe_!Q35</f>
        <v>&lt; 1</v>
      </c>
      <c r="R44" s="238"/>
      <c r="S44" s="238"/>
      <c r="T44" s="238"/>
      <c r="U44" s="238" t="str">
        <f>Eingabe_!U35</f>
        <v>&lt; 1</v>
      </c>
      <c r="V44" s="238"/>
      <c r="W44" s="238"/>
      <c r="X44" s="238"/>
      <c r="AA44"/>
      <c r="AB44"/>
      <c r="AC44">
        <f>IF(E44="&lt; 1",0,E44)</f>
        <v>2</v>
      </c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</row>
    <row r="45" spans="1:55" s="1" customFormat="1" ht="9" customHeight="1">
      <c r="A45" s="207" t="s">
        <v>78</v>
      </c>
      <c r="B45" s="208"/>
      <c r="C45" s="208"/>
      <c r="D45" s="208"/>
      <c r="E45" s="309">
        <f>IF((AVERAGE(Z41:AC44)=0),"&lt; 1",(ROUNDUP((AVERAGE(Z41:AC44)),0)))</f>
        <v>1</v>
      </c>
      <c r="F45" s="299"/>
      <c r="G45" s="299"/>
      <c r="H45" s="299"/>
      <c r="I45" s="299"/>
      <c r="J45" s="299"/>
      <c r="K45" s="299"/>
      <c r="L45" s="299"/>
      <c r="M45" s="299"/>
      <c r="N45" s="299"/>
      <c r="O45" s="299"/>
      <c r="P45" s="300"/>
      <c r="Q45" s="313"/>
      <c r="R45" s="314"/>
      <c r="S45" s="314"/>
      <c r="T45" s="314"/>
      <c r="U45" s="314"/>
      <c r="V45" s="314"/>
      <c r="W45" s="314"/>
      <c r="X45" s="314"/>
      <c r="Y45" s="116"/>
      <c r="Z45" s="116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 s="60"/>
      <c r="AZ45" s="60"/>
      <c r="BA45" s="60"/>
      <c r="BB45" s="60"/>
      <c r="BC45" s="60"/>
    </row>
    <row r="46" spans="1:55" ht="9" customHeight="1">
      <c r="A46" s="329"/>
      <c r="B46" s="329"/>
      <c r="C46" s="329"/>
      <c r="D46" s="329"/>
      <c r="E46" s="329"/>
      <c r="F46" s="329"/>
      <c r="G46" s="329"/>
      <c r="H46" s="329"/>
      <c r="I46" s="329"/>
      <c r="J46" s="329"/>
      <c r="K46" s="329"/>
      <c r="L46" s="329"/>
      <c r="M46" s="329"/>
      <c r="N46" s="329"/>
      <c r="O46" s="330"/>
      <c r="P46" s="330"/>
      <c r="Q46" s="331"/>
      <c r="R46" s="331"/>
      <c r="S46" s="331"/>
      <c r="T46" s="331"/>
      <c r="U46" s="331"/>
      <c r="V46" s="331"/>
      <c r="W46" s="331"/>
      <c r="X46" s="331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</row>
    <row r="47" spans="1:55" ht="9" customHeight="1">
      <c r="A47" s="56"/>
      <c r="B47" s="39"/>
      <c r="C47" s="39"/>
      <c r="D47" s="118"/>
      <c r="E47" s="118"/>
      <c r="F47" s="118"/>
      <c r="G47" s="56"/>
      <c r="H47" s="56"/>
      <c r="I47" s="56"/>
      <c r="J47" s="56"/>
      <c r="K47" s="39"/>
      <c r="L47" s="39"/>
      <c r="M47" s="39"/>
      <c r="N47" s="39"/>
      <c r="O47" s="39"/>
      <c r="P47" s="39"/>
      <c r="Q47" s="39"/>
      <c r="R47" s="39"/>
      <c r="S47" s="39"/>
      <c r="T47" s="39"/>
      <c r="U47" s="39"/>
      <c r="V47" s="39"/>
      <c r="W47" s="39"/>
      <c r="X47" s="39"/>
      <c r="Y47" s="116"/>
      <c r="Z47" s="58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BA47" s="9"/>
      <c r="BB47" s="9"/>
      <c r="BC47" s="9"/>
    </row>
    <row r="48" spans="1:55" ht="8" customHeight="1">
      <c r="A48" s="326" t="s">
        <v>203</v>
      </c>
      <c r="B48" s="326"/>
      <c r="C48" s="326"/>
      <c r="D48" s="326"/>
      <c r="E48" s="326"/>
      <c r="F48" s="326"/>
      <c r="G48" s="326"/>
      <c r="H48" s="326"/>
      <c r="I48" s="326"/>
      <c r="J48" s="326"/>
      <c r="K48" s="326"/>
      <c r="L48" s="326"/>
      <c r="M48" s="326"/>
      <c r="N48" s="326"/>
      <c r="O48" s="326"/>
      <c r="P48" s="326"/>
      <c r="Q48" s="326"/>
      <c r="R48" s="326"/>
      <c r="S48" s="326"/>
      <c r="T48" s="326"/>
      <c r="U48" s="326"/>
      <c r="V48" s="326"/>
      <c r="W48" s="326"/>
      <c r="X48" s="326"/>
      <c r="Y48" s="116"/>
      <c r="Z48" s="5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BA48" s="9"/>
      <c r="BB48" s="9"/>
      <c r="BC48" s="9"/>
    </row>
    <row r="49" spans="1:55" ht="8" customHeight="1">
      <c r="A49" s="326"/>
      <c r="B49" s="326"/>
      <c r="C49" s="326"/>
      <c r="D49" s="326"/>
      <c r="E49" s="326"/>
      <c r="F49" s="326"/>
      <c r="G49" s="326"/>
      <c r="H49" s="326"/>
      <c r="I49" s="326"/>
      <c r="J49" s="326"/>
      <c r="K49" s="326"/>
      <c r="L49" s="326"/>
      <c r="M49" s="326"/>
      <c r="N49" s="326"/>
      <c r="O49" s="326"/>
      <c r="P49" s="326"/>
      <c r="Q49" s="326"/>
      <c r="R49" s="326"/>
      <c r="S49" s="326"/>
      <c r="T49" s="326"/>
      <c r="U49" s="326"/>
      <c r="V49" s="326"/>
      <c r="W49" s="326"/>
      <c r="X49" s="326"/>
      <c r="Y49"/>
      <c r="Z49" s="10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 s="9"/>
      <c r="BC49" s="9"/>
    </row>
    <row r="50" spans="1:55" ht="9" customHeight="1">
      <c r="A50" s="134" t="s">
        <v>3</v>
      </c>
      <c r="B50" s="126"/>
      <c r="C50" s="126"/>
      <c r="D50" s="126"/>
      <c r="E50" s="36"/>
      <c r="F50" s="36"/>
      <c r="G50" s="298" t="e">
        <f>Eingabe_!#REF!</f>
        <v>#REF!</v>
      </c>
      <c r="H50" s="298"/>
      <c r="I50" s="298"/>
      <c r="J50" s="298"/>
      <c r="K50" s="36"/>
      <c r="L50" s="125" t="s">
        <v>27</v>
      </c>
      <c r="M50" s="126"/>
      <c r="N50" s="126"/>
      <c r="O50" s="126"/>
      <c r="P50" s="126"/>
      <c r="Q50" s="130" t="e">
        <f>Eingabe_!#REF!</f>
        <v>#REF!</v>
      </c>
      <c r="R50" s="130"/>
      <c r="S50" s="130"/>
      <c r="T50" s="130"/>
      <c r="U50" s="130"/>
      <c r="V50" s="130"/>
      <c r="W50" s="130"/>
      <c r="X50" s="163"/>
      <c r="Z50"/>
      <c r="AA50" s="1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 s="9"/>
      <c r="AX50" s="9"/>
      <c r="AY50" s="9"/>
      <c r="AZ50" s="9"/>
      <c r="BA50" s="9"/>
      <c r="BB50" s="9"/>
      <c r="BC50" s="9"/>
    </row>
    <row r="51" spans="1:55" ht="9" customHeight="1">
      <c r="A51" s="129" t="s">
        <v>42</v>
      </c>
      <c r="B51" s="56"/>
      <c r="C51" s="56"/>
      <c r="D51" s="56"/>
      <c r="G51" s="127" t="e">
        <f>Eingabe_!#REF!</f>
        <v>#REF!</v>
      </c>
      <c r="H51" s="127"/>
      <c r="I51" s="24"/>
      <c r="J51" s="24"/>
      <c r="L51" s="129" t="s">
        <v>83</v>
      </c>
      <c r="M51" s="133"/>
      <c r="O51" s="39"/>
      <c r="P51" s="133"/>
      <c r="Q51" s="128" t="s">
        <v>84</v>
      </c>
      <c r="R51" s="24"/>
      <c r="S51" s="24"/>
      <c r="T51" s="24"/>
      <c r="U51" s="24"/>
      <c r="V51" s="24"/>
      <c r="W51" s="24"/>
      <c r="X51" s="165"/>
      <c r="Y51"/>
      <c r="Z51" s="10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 s="9"/>
      <c r="AZ51" s="9"/>
      <c r="BA51" s="9"/>
      <c r="BB51" s="9"/>
      <c r="BC51" s="9"/>
    </row>
    <row r="52" spans="1:55" ht="9" customHeight="1">
      <c r="A52" s="129" t="s">
        <v>205</v>
      </c>
      <c r="B52" s="133"/>
      <c r="C52" s="133"/>
      <c r="D52" s="133"/>
      <c r="G52" s="127" t="e">
        <f>Eingabe_!#REF!</f>
        <v>#REF!</v>
      </c>
      <c r="H52" s="117"/>
      <c r="I52" s="24"/>
      <c r="J52" s="24"/>
      <c r="L52" s="129" t="s">
        <v>26</v>
      </c>
      <c r="N52" s="1"/>
      <c r="O52" s="1"/>
      <c r="P52" s="133"/>
      <c r="Q52" s="127" t="s">
        <v>82</v>
      </c>
      <c r="R52" s="127"/>
      <c r="S52" s="117"/>
      <c r="T52" s="127"/>
      <c r="U52" s="127"/>
      <c r="V52" s="127"/>
      <c r="W52" s="127"/>
      <c r="X52" s="165"/>
      <c r="Y52"/>
      <c r="Z52" s="10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 s="9"/>
      <c r="AZ52" s="9"/>
      <c r="BA52" s="9"/>
      <c r="BB52" s="9"/>
      <c r="BC52" s="9"/>
    </row>
    <row r="53" spans="1:55" s="1" customFormat="1" ht="9" customHeight="1">
      <c r="A53" s="144" t="s">
        <v>173</v>
      </c>
      <c r="B53" s="131"/>
      <c r="C53" s="131"/>
      <c r="D53" s="131"/>
      <c r="E53" s="131"/>
      <c r="F53" s="135"/>
      <c r="G53" s="208" t="e">
        <f>Eingabe_!#REF!</f>
        <v>#REF!</v>
      </c>
      <c r="H53" s="208"/>
      <c r="I53" s="301" t="e">
        <f>Eingabe_!#REF!</f>
        <v>#REF!</v>
      </c>
      <c r="J53" s="301"/>
      <c r="K53" s="302"/>
      <c r="L53" s="124" t="s">
        <v>216</v>
      </c>
      <c r="M53" s="135"/>
      <c r="N53" s="131"/>
      <c r="O53" s="131"/>
      <c r="P53" s="131"/>
      <c r="Q53" s="127" t="e">
        <f>Eingabe_!#REF!</f>
        <v>#REF!</v>
      </c>
      <c r="R53" s="117"/>
      <c r="S53" s="117"/>
      <c r="T53" s="117"/>
      <c r="U53" s="117"/>
      <c r="V53" s="117"/>
      <c r="W53" s="117"/>
      <c r="X53" s="166"/>
      <c r="Y53" s="116"/>
      <c r="Z53" s="116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 s="60"/>
      <c r="AZ53" s="60"/>
      <c r="BA53" s="60"/>
      <c r="BB53" s="60"/>
      <c r="BC53" s="60"/>
    </row>
    <row r="54" spans="1:55" ht="5.5" customHeight="1">
      <c r="A54" s="56"/>
      <c r="B54" s="56"/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56"/>
      <c r="O54" s="56"/>
      <c r="P54" s="56"/>
      <c r="Q54" s="56"/>
      <c r="R54" s="56"/>
      <c r="S54" s="56"/>
      <c r="T54" s="56"/>
      <c r="U54" s="56"/>
      <c r="V54" s="56"/>
      <c r="W54" s="56"/>
      <c r="X54" s="56"/>
      <c r="Y54"/>
      <c r="Z54" s="10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 s="9"/>
      <c r="BC54" s="9"/>
    </row>
    <row r="55" spans="1:55" ht="9" customHeight="1">
      <c r="A55" s="328" t="s">
        <v>211</v>
      </c>
      <c r="B55" s="210"/>
      <c r="C55" s="210"/>
      <c r="D55" s="210"/>
      <c r="E55" s="210" t="s">
        <v>74</v>
      </c>
      <c r="F55" s="210"/>
      <c r="G55" s="210"/>
      <c r="H55" s="210"/>
      <c r="I55" s="210"/>
      <c r="J55" s="210"/>
      <c r="K55" s="210"/>
      <c r="L55" s="210"/>
      <c r="M55" s="210"/>
      <c r="N55" s="210"/>
      <c r="O55" s="339" t="s">
        <v>209</v>
      </c>
      <c r="P55" s="340"/>
      <c r="Q55" s="340"/>
      <c r="R55" s="340"/>
      <c r="S55" s="341"/>
      <c r="T55" s="313" t="s">
        <v>38</v>
      </c>
      <c r="U55" s="314"/>
      <c r="V55" s="314"/>
      <c r="W55" s="314"/>
      <c r="X55" s="332"/>
      <c r="Y55"/>
      <c r="Z55" s="10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 s="9"/>
      <c r="BC55" s="9"/>
    </row>
    <row r="56" spans="1:55" ht="9" customHeight="1">
      <c r="A56" s="210"/>
      <c r="B56" s="210"/>
      <c r="C56" s="210"/>
      <c r="D56" s="210"/>
      <c r="E56" s="210"/>
      <c r="F56" s="210"/>
      <c r="G56" s="210"/>
      <c r="H56" s="210"/>
      <c r="I56" s="210"/>
      <c r="J56" s="210"/>
      <c r="K56" s="210"/>
      <c r="L56" s="210"/>
      <c r="M56" s="210"/>
      <c r="N56" s="210"/>
      <c r="O56" s="342"/>
      <c r="P56" s="343"/>
      <c r="Q56" s="343"/>
      <c r="R56" s="343"/>
      <c r="S56" s="344"/>
      <c r="T56" s="333"/>
      <c r="U56" s="334"/>
      <c r="V56" s="334"/>
      <c r="W56" s="334"/>
      <c r="X56" s="335"/>
      <c r="Y56"/>
      <c r="Z56" s="10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 s="9"/>
      <c r="BC56" s="9"/>
    </row>
    <row r="57" spans="1:55" ht="9" customHeight="1">
      <c r="A57" s="210"/>
      <c r="B57" s="210"/>
      <c r="C57" s="210"/>
      <c r="D57" s="210"/>
      <c r="E57" s="210"/>
      <c r="F57" s="210"/>
      <c r="G57" s="210"/>
      <c r="H57" s="210"/>
      <c r="I57" s="210"/>
      <c r="J57" s="210"/>
      <c r="K57" s="210"/>
      <c r="L57" s="210"/>
      <c r="M57" s="210"/>
      <c r="N57" s="210"/>
      <c r="O57" s="342"/>
      <c r="P57" s="343"/>
      <c r="Q57" s="343"/>
      <c r="R57" s="343"/>
      <c r="S57" s="344"/>
      <c r="T57" s="336"/>
      <c r="U57" s="337"/>
      <c r="V57" s="337"/>
      <c r="W57" s="337"/>
      <c r="X57" s="338"/>
      <c r="Y57"/>
      <c r="Z57" s="10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 s="9"/>
      <c r="BC57" s="9"/>
    </row>
    <row r="58" spans="1:55" ht="9" customHeight="1">
      <c r="A58" s="210"/>
      <c r="B58" s="210"/>
      <c r="C58" s="210"/>
      <c r="D58" s="210"/>
      <c r="E58" s="210"/>
      <c r="F58" s="210"/>
      <c r="G58" s="210"/>
      <c r="H58" s="210"/>
      <c r="I58" s="210"/>
      <c r="J58" s="210"/>
      <c r="K58" s="210"/>
      <c r="L58" s="210"/>
      <c r="M58" s="210"/>
      <c r="N58" s="210"/>
      <c r="O58" s="224" t="s">
        <v>36</v>
      </c>
      <c r="P58" s="224"/>
      <c r="Q58" s="224"/>
      <c r="R58" s="224"/>
      <c r="S58" s="224"/>
      <c r="T58" s="224" t="s">
        <v>36</v>
      </c>
      <c r="U58" s="224"/>
      <c r="V58" s="224"/>
      <c r="W58" s="224"/>
      <c r="X58" s="224"/>
      <c r="Y58"/>
      <c r="Z58" s="10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BB58" s="9"/>
      <c r="BC58" s="9"/>
    </row>
    <row r="59" spans="1:55" ht="9" customHeight="1">
      <c r="A59" s="210" t="str">
        <f>Eingabe_!A62</f>
        <v>AK 5.1</v>
      </c>
      <c r="B59" s="210"/>
      <c r="C59" s="210"/>
      <c r="D59" s="210"/>
      <c r="E59" s="210" t="str">
        <f>Eingabe_!E62</f>
        <v>linker Arbeitsbereich (0.9 m)</v>
      </c>
      <c r="F59" s="210"/>
      <c r="G59" s="210"/>
      <c r="H59" s="210"/>
      <c r="I59" s="210"/>
      <c r="J59" s="210"/>
      <c r="K59" s="210"/>
      <c r="L59" s="210"/>
      <c r="M59" s="210"/>
      <c r="N59" s="210"/>
      <c r="O59" s="231">
        <f>Eingabe_!O62</f>
        <v>2</v>
      </c>
      <c r="P59" s="231"/>
      <c r="Q59" s="231"/>
      <c r="R59" s="231"/>
      <c r="S59" s="231"/>
      <c r="T59" s="231" t="str">
        <f>Eingabe_!T62</f>
        <v>&lt; 1</v>
      </c>
      <c r="U59" s="231"/>
      <c r="V59" s="231"/>
      <c r="W59" s="231"/>
      <c r="X59" s="231"/>
      <c r="Y59"/>
      <c r="Z59" s="10"/>
      <c r="AA59"/>
      <c r="AB59"/>
      <c r="AC59">
        <f>IF(O59="&lt; 1",0,O59)</f>
        <v>2</v>
      </c>
      <c r="AD59"/>
      <c r="AE59"/>
      <c r="AF59"/>
      <c r="AG59" s="168" t="s">
        <v>149</v>
      </c>
      <c r="AH59" t="s">
        <v>152</v>
      </c>
      <c r="AI59">
        <f>ROUNDUP(((AVERAGE(AC59:AC78))+(2*(STDEVA(AC59:AC78)))),0)</f>
        <v>3</v>
      </c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BB59" s="9"/>
      <c r="BC59" s="9"/>
    </row>
    <row r="60" spans="1:55" ht="9" customHeight="1">
      <c r="A60" s="210" t="str">
        <f>Eingabe_!A63</f>
        <v>AK 5.2</v>
      </c>
      <c r="B60" s="210"/>
      <c r="C60" s="210"/>
      <c r="D60" s="210"/>
      <c r="E60" s="210" t="str">
        <f>Eingabe_!E63</f>
        <v>zentraler Bereich (0.9 m)</v>
      </c>
      <c r="F60" s="210"/>
      <c r="G60" s="210"/>
      <c r="H60" s="210"/>
      <c r="I60" s="210"/>
      <c r="J60" s="210"/>
      <c r="K60" s="210"/>
      <c r="L60" s="210"/>
      <c r="M60" s="210"/>
      <c r="N60" s="210"/>
      <c r="O60" s="231" t="str">
        <f>Eingabe_!O63</f>
        <v>&lt; 1</v>
      </c>
      <c r="P60" s="231"/>
      <c r="Q60" s="231"/>
      <c r="R60" s="231"/>
      <c r="S60" s="231"/>
      <c r="T60" s="231" t="str">
        <f>Eingabe_!T63</f>
        <v>&lt; 1</v>
      </c>
      <c r="U60" s="231"/>
      <c r="V60" s="231"/>
      <c r="W60" s="231"/>
      <c r="X60" s="231"/>
      <c r="Y60"/>
      <c r="AA60"/>
      <c r="AB60"/>
      <c r="AC60">
        <f t="shared" ref="AC60:AC78" si="1">IF(O60="&lt; 1",0,O60)</f>
        <v>0</v>
      </c>
      <c r="AD60"/>
      <c r="AE60"/>
      <c r="AF60"/>
      <c r="AG60" s="168" t="s">
        <v>150</v>
      </c>
      <c r="AH60" t="s">
        <v>153</v>
      </c>
      <c r="AI60">
        <f>ROUNDUP(((AVERAGE(AC59:AC78))+(3*(STDEVA(AC59:AC78)))),0)</f>
        <v>3</v>
      </c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</row>
    <row r="61" spans="1:55" ht="9" customHeight="1">
      <c r="A61" s="210" t="str">
        <f>Eingabe_!A64</f>
        <v>AK 5.3</v>
      </c>
      <c r="B61" s="210"/>
      <c r="C61" s="210"/>
      <c r="D61" s="210"/>
      <c r="E61" s="210" t="str">
        <f>Eingabe_!E64</f>
        <v>rechter Arbeitsbereich (0.9 m)</v>
      </c>
      <c r="F61" s="210"/>
      <c r="G61" s="210"/>
      <c r="H61" s="210"/>
      <c r="I61" s="210"/>
      <c r="J61" s="210"/>
      <c r="K61" s="210"/>
      <c r="L61" s="210"/>
      <c r="M61" s="210"/>
      <c r="N61" s="210"/>
      <c r="O61" s="231" t="str">
        <f>Eingabe_!O64</f>
        <v>&lt; 1</v>
      </c>
      <c r="P61" s="231"/>
      <c r="Q61" s="231"/>
      <c r="R61" s="231"/>
      <c r="S61" s="231"/>
      <c r="T61" s="231" t="str">
        <f>Eingabe_!T64</f>
        <v>&lt; 1</v>
      </c>
      <c r="U61" s="231"/>
      <c r="V61" s="231"/>
      <c r="W61" s="231"/>
      <c r="X61" s="231"/>
      <c r="Y61"/>
      <c r="AA61"/>
      <c r="AB61"/>
      <c r="AC61">
        <f t="shared" si="1"/>
        <v>0</v>
      </c>
      <c r="AD61"/>
      <c r="AE61"/>
      <c r="AF61"/>
      <c r="AG61"/>
      <c r="AH61"/>
      <c r="AI61"/>
      <c r="AJ61"/>
      <c r="AK61"/>
      <c r="AL61"/>
      <c r="AM61"/>
      <c r="AN61"/>
      <c r="AO61"/>
      <c r="AP61"/>
      <c r="AQ61"/>
      <c r="AR61"/>
      <c r="AS61"/>
      <c r="AT61"/>
      <c r="AU61"/>
      <c r="AV61"/>
      <c r="AW61"/>
      <c r="AX61"/>
    </row>
    <row r="62" spans="1:55" ht="9" customHeight="1">
      <c r="A62" s="210" t="str">
        <f>Eingabe_!A65</f>
        <v>AK 5.4</v>
      </c>
      <c r="B62" s="210"/>
      <c r="C62" s="210"/>
      <c r="D62" s="210"/>
      <c r="E62" s="210" t="str">
        <f>Eingabe_!E65</f>
        <v>linker Arbeitsbereich (0.9 m)</v>
      </c>
      <c r="F62" s="210"/>
      <c r="G62" s="210"/>
      <c r="H62" s="210"/>
      <c r="I62" s="210"/>
      <c r="J62" s="210"/>
      <c r="K62" s="210"/>
      <c r="L62" s="210"/>
      <c r="M62" s="210"/>
      <c r="N62" s="210"/>
      <c r="O62" s="231">
        <f>Eingabe_!O65</f>
        <v>1</v>
      </c>
      <c r="P62" s="231"/>
      <c r="Q62" s="231"/>
      <c r="R62" s="231"/>
      <c r="S62" s="231"/>
      <c r="T62" s="231" t="str">
        <f>Eingabe_!T65</f>
        <v>&lt; 1</v>
      </c>
      <c r="U62" s="231"/>
      <c r="V62" s="231"/>
      <c r="W62" s="231"/>
      <c r="X62" s="231"/>
      <c r="Y62"/>
      <c r="AA62"/>
      <c r="AB62"/>
      <c r="AC62">
        <f t="shared" si="1"/>
        <v>1</v>
      </c>
      <c r="AD62"/>
      <c r="AE62"/>
      <c r="AF62"/>
      <c r="AG62"/>
      <c r="AH62"/>
      <c r="AI62"/>
      <c r="AJ62"/>
      <c r="AK62"/>
      <c r="AL62"/>
      <c r="AM62"/>
      <c r="AN62"/>
      <c r="AO62"/>
      <c r="AP62"/>
      <c r="AQ62"/>
      <c r="AR62"/>
      <c r="AS62"/>
      <c r="AT62"/>
      <c r="AU62"/>
      <c r="AV62"/>
      <c r="AW62"/>
      <c r="AX62"/>
    </row>
    <row r="63" spans="1:55" ht="9" customHeight="1">
      <c r="A63" s="210" t="str">
        <f>Eingabe_!A66</f>
        <v>AK 5.5</v>
      </c>
      <c r="B63" s="210"/>
      <c r="C63" s="210"/>
      <c r="D63" s="210"/>
      <c r="E63" s="210" t="str">
        <f>Eingabe_!E66</f>
        <v>zentraler Bereich (0.9 m)</v>
      </c>
      <c r="F63" s="210"/>
      <c r="G63" s="210"/>
      <c r="H63" s="210"/>
      <c r="I63" s="210"/>
      <c r="J63" s="210"/>
      <c r="K63" s="210"/>
      <c r="L63" s="210"/>
      <c r="M63" s="210"/>
      <c r="N63" s="210"/>
      <c r="O63" s="231" t="str">
        <f>Eingabe_!O66</f>
        <v>&lt; 1</v>
      </c>
      <c r="P63" s="231"/>
      <c r="Q63" s="231"/>
      <c r="R63" s="231"/>
      <c r="S63" s="231"/>
      <c r="T63" s="231" t="str">
        <f>Eingabe_!T66</f>
        <v>&lt; 1</v>
      </c>
      <c r="U63" s="231"/>
      <c r="V63" s="231"/>
      <c r="W63" s="231"/>
      <c r="X63" s="231"/>
      <c r="Y63"/>
      <c r="AA63"/>
      <c r="AB63"/>
      <c r="AC63">
        <f t="shared" si="1"/>
        <v>0</v>
      </c>
      <c r="AD63"/>
      <c r="AE63"/>
      <c r="AF63"/>
      <c r="AG63"/>
      <c r="AH63"/>
      <c r="AI63"/>
      <c r="AJ63"/>
      <c r="AK63"/>
      <c r="AL63"/>
      <c r="AM63"/>
      <c r="AN63"/>
      <c r="AO63"/>
      <c r="AP63"/>
      <c r="AQ63"/>
      <c r="AR63"/>
      <c r="AS63"/>
      <c r="AT63"/>
      <c r="AU63"/>
      <c r="AV63"/>
      <c r="AW63"/>
      <c r="AX63"/>
    </row>
    <row r="64" spans="1:55" ht="9" customHeight="1">
      <c r="A64" s="210" t="str">
        <f>Eingabe_!A67</f>
        <v>AK 5.6</v>
      </c>
      <c r="B64" s="210"/>
      <c r="C64" s="210"/>
      <c r="D64" s="210"/>
      <c r="E64" s="210" t="str">
        <f>Eingabe_!E67</f>
        <v>rechter Arbeitsbereich (0.9 m)</v>
      </c>
      <c r="F64" s="210"/>
      <c r="G64" s="210"/>
      <c r="H64" s="210"/>
      <c r="I64" s="210"/>
      <c r="J64" s="210"/>
      <c r="K64" s="210"/>
      <c r="L64" s="210"/>
      <c r="M64" s="210"/>
      <c r="N64" s="210"/>
      <c r="O64" s="231" t="str">
        <f>Eingabe_!O67</f>
        <v>&lt; 1</v>
      </c>
      <c r="P64" s="231"/>
      <c r="Q64" s="231"/>
      <c r="R64" s="231"/>
      <c r="S64" s="231"/>
      <c r="T64" s="231" t="str">
        <f>Eingabe_!T67</f>
        <v>&lt; 1</v>
      </c>
      <c r="U64" s="231"/>
      <c r="V64" s="231"/>
      <c r="W64" s="231"/>
      <c r="X64" s="231"/>
      <c r="Y64"/>
      <c r="AA64"/>
      <c r="AB64"/>
      <c r="AC64">
        <f t="shared" si="1"/>
        <v>0</v>
      </c>
      <c r="AD64"/>
      <c r="AE64"/>
      <c r="AF64"/>
      <c r="AG64"/>
      <c r="AH64"/>
      <c r="AI64"/>
      <c r="AJ64"/>
      <c r="AK64"/>
      <c r="AL64"/>
      <c r="AM64"/>
      <c r="AN64"/>
      <c r="AO64"/>
      <c r="AP64"/>
      <c r="AQ64"/>
      <c r="AR64"/>
      <c r="AS64"/>
      <c r="AT64"/>
      <c r="AU64"/>
      <c r="AV64"/>
      <c r="AW64"/>
      <c r="AX64"/>
    </row>
    <row r="65" spans="1:55" ht="9" customHeight="1">
      <c r="A65" s="210" t="str">
        <f>Eingabe_!A68</f>
        <v>AK 5.7</v>
      </c>
      <c r="B65" s="210"/>
      <c r="C65" s="210"/>
      <c r="D65" s="210"/>
      <c r="E65" s="210" t="str">
        <f>Eingabe_!E68</f>
        <v xml:space="preserve">linker Arbeitsbereich (0.9 m) </v>
      </c>
      <c r="F65" s="210"/>
      <c r="G65" s="210"/>
      <c r="H65" s="210"/>
      <c r="I65" s="210"/>
      <c r="J65" s="210"/>
      <c r="K65" s="210"/>
      <c r="L65" s="210"/>
      <c r="M65" s="210"/>
      <c r="N65" s="210"/>
      <c r="O65" s="231">
        <f>Eingabe_!O68</f>
        <v>1</v>
      </c>
      <c r="P65" s="231"/>
      <c r="Q65" s="231"/>
      <c r="R65" s="231"/>
      <c r="S65" s="231"/>
      <c r="T65" s="231" t="str">
        <f>Eingabe_!T68</f>
        <v>&lt; 1</v>
      </c>
      <c r="U65" s="231"/>
      <c r="V65" s="231"/>
      <c r="W65" s="231"/>
      <c r="X65" s="231"/>
      <c r="Y65"/>
      <c r="Z65" s="10"/>
      <c r="AA65"/>
      <c r="AB65"/>
      <c r="AC65">
        <f t="shared" si="1"/>
        <v>1</v>
      </c>
      <c r="AD65"/>
      <c r="AE65"/>
      <c r="AF65"/>
      <c r="AG65"/>
      <c r="AH65"/>
      <c r="AI65"/>
      <c r="AJ65"/>
      <c r="AK65"/>
      <c r="AL65"/>
      <c r="AM65"/>
      <c r="AN65"/>
      <c r="AO65"/>
      <c r="AP65"/>
      <c r="AQ65"/>
      <c r="AR65"/>
      <c r="AS65"/>
      <c r="AT65"/>
      <c r="AU65"/>
      <c r="AV65"/>
      <c r="AW65"/>
      <c r="AX65"/>
      <c r="BB65" s="9"/>
      <c r="BC65" s="9"/>
    </row>
    <row r="66" spans="1:55" ht="9" customHeight="1">
      <c r="A66" s="210" t="str">
        <f>Eingabe_!A69</f>
        <v>AK 5.8</v>
      </c>
      <c r="B66" s="210"/>
      <c r="C66" s="210"/>
      <c r="D66" s="210"/>
      <c r="E66" s="210" t="str">
        <f>Eingabe_!E69</f>
        <v xml:space="preserve">zentraler Bereich (0.9 m) </v>
      </c>
      <c r="F66" s="210"/>
      <c r="G66" s="210"/>
      <c r="H66" s="210"/>
      <c r="I66" s="210"/>
      <c r="J66" s="210"/>
      <c r="K66" s="210"/>
      <c r="L66" s="210"/>
      <c r="M66" s="210"/>
      <c r="N66" s="210"/>
      <c r="O66" s="231">
        <f>Eingabe_!O69</f>
        <v>2</v>
      </c>
      <c r="P66" s="231"/>
      <c r="Q66" s="231"/>
      <c r="R66" s="231"/>
      <c r="S66" s="231"/>
      <c r="T66" s="231" t="str">
        <f>Eingabe_!T69</f>
        <v>&lt; 1</v>
      </c>
      <c r="U66" s="231"/>
      <c r="V66" s="231"/>
      <c r="W66" s="231"/>
      <c r="X66" s="231"/>
      <c r="Y66"/>
      <c r="AA66"/>
      <c r="AB66"/>
      <c r="AC66">
        <f t="shared" si="1"/>
        <v>2</v>
      </c>
      <c r="AD66"/>
      <c r="AE66"/>
      <c r="AF66"/>
      <c r="AG66"/>
      <c r="AH66"/>
      <c r="AI66"/>
      <c r="AJ66"/>
      <c r="AK66"/>
      <c r="AL66"/>
      <c r="AM66"/>
      <c r="AN66"/>
      <c r="AO66"/>
      <c r="AP66"/>
      <c r="AQ66"/>
      <c r="AR66"/>
      <c r="AS66"/>
      <c r="AT66"/>
      <c r="AU66"/>
      <c r="AV66"/>
      <c r="AW66"/>
      <c r="AX66"/>
    </row>
    <row r="67" spans="1:55" ht="9" customHeight="1">
      <c r="A67" s="210" t="str">
        <f>Eingabe_!A70</f>
        <v>AK 5.9</v>
      </c>
      <c r="B67" s="210"/>
      <c r="C67" s="210"/>
      <c r="D67" s="210"/>
      <c r="E67" s="210" t="str">
        <f>Eingabe_!E70</f>
        <v>rechter Arbeitsbereich (0.9 m)</v>
      </c>
      <c r="F67" s="210"/>
      <c r="G67" s="210"/>
      <c r="H67" s="210"/>
      <c r="I67" s="210"/>
      <c r="J67" s="210"/>
      <c r="K67" s="210"/>
      <c r="L67" s="210"/>
      <c r="M67" s="210"/>
      <c r="N67" s="210"/>
      <c r="O67" s="231" t="str">
        <f>Eingabe_!O70</f>
        <v>&lt; 1</v>
      </c>
      <c r="P67" s="231"/>
      <c r="Q67" s="231"/>
      <c r="R67" s="231"/>
      <c r="S67" s="231"/>
      <c r="T67" s="231" t="str">
        <f>Eingabe_!T70</f>
        <v>&lt; 1</v>
      </c>
      <c r="U67" s="231"/>
      <c r="V67" s="231"/>
      <c r="W67" s="231"/>
      <c r="X67" s="231"/>
      <c r="Y67"/>
      <c r="AA67"/>
      <c r="AB67"/>
      <c r="AC67">
        <f t="shared" si="1"/>
        <v>0</v>
      </c>
      <c r="AD67"/>
      <c r="AE67"/>
      <c r="AF67"/>
      <c r="AG67"/>
      <c r="AH67"/>
      <c r="AI67"/>
      <c r="AJ67"/>
      <c r="AK67"/>
      <c r="AL67"/>
      <c r="AM67"/>
      <c r="AN67"/>
      <c r="AO67"/>
      <c r="AP67"/>
      <c r="AQ67"/>
      <c r="AR67"/>
      <c r="AS67"/>
      <c r="AT67"/>
      <c r="AU67"/>
      <c r="AV67"/>
      <c r="AW67"/>
      <c r="AX67"/>
    </row>
    <row r="68" spans="1:55" ht="9" customHeight="1">
      <c r="A68" s="210" t="str">
        <f>Eingabe_!A71</f>
        <v>AK 5.10</v>
      </c>
      <c r="B68" s="210"/>
      <c r="C68" s="210"/>
      <c r="D68" s="210"/>
      <c r="E68" s="210" t="str">
        <f>Eingabe_!E71</f>
        <v>Mediensäule (1.2 m)</v>
      </c>
      <c r="F68" s="210"/>
      <c r="G68" s="210"/>
      <c r="H68" s="210"/>
      <c r="I68" s="210"/>
      <c r="J68" s="210"/>
      <c r="K68" s="210"/>
      <c r="L68" s="210"/>
      <c r="M68" s="210"/>
      <c r="N68" s="210"/>
      <c r="O68" s="231">
        <f>Eingabe_!O71</f>
        <v>1</v>
      </c>
      <c r="P68" s="231"/>
      <c r="Q68" s="231"/>
      <c r="R68" s="231"/>
      <c r="S68" s="231"/>
      <c r="T68" s="231" t="str">
        <f>Eingabe_!T71</f>
        <v>&lt; 1</v>
      </c>
      <c r="U68" s="231"/>
      <c r="V68" s="231"/>
      <c r="W68" s="231"/>
      <c r="X68" s="231"/>
      <c r="Y68"/>
      <c r="AA68"/>
      <c r="AB68"/>
      <c r="AC68">
        <f t="shared" si="1"/>
        <v>1</v>
      </c>
      <c r="AD68"/>
      <c r="AE68"/>
      <c r="AF68"/>
      <c r="AG68"/>
      <c r="AH68"/>
      <c r="AI68"/>
      <c r="AJ68"/>
      <c r="AK68"/>
      <c r="AL68"/>
      <c r="AM68"/>
      <c r="AN68"/>
      <c r="AO68"/>
      <c r="AP68"/>
      <c r="AQ68"/>
      <c r="AR68"/>
      <c r="AS68"/>
      <c r="AT68"/>
      <c r="AU68"/>
      <c r="AV68"/>
      <c r="AW68"/>
      <c r="AX68"/>
    </row>
    <row r="69" spans="1:55" ht="9" customHeight="1">
      <c r="A69" s="210" t="str">
        <f>Eingabe_!A72</f>
        <v>AK 5.11</v>
      </c>
      <c r="B69" s="210"/>
      <c r="C69" s="210"/>
      <c r="D69" s="210"/>
      <c r="E69" s="210" t="str">
        <f>Eingabe_!E72</f>
        <v>linker Arbeitsbereich (0.9 m)</v>
      </c>
      <c r="F69" s="210"/>
      <c r="G69" s="210"/>
      <c r="H69" s="210"/>
      <c r="I69" s="210"/>
      <c r="J69" s="210"/>
      <c r="K69" s="210"/>
      <c r="L69" s="210"/>
      <c r="M69" s="210"/>
      <c r="N69" s="210"/>
      <c r="O69" s="231">
        <f>Eingabe_!O72</f>
        <v>1</v>
      </c>
      <c r="P69" s="231"/>
      <c r="Q69" s="231"/>
      <c r="R69" s="231"/>
      <c r="S69" s="231"/>
      <c r="T69" s="231" t="str">
        <f>Eingabe_!T72</f>
        <v>&lt; 1</v>
      </c>
      <c r="U69" s="231"/>
      <c r="V69" s="231"/>
      <c r="W69" s="231"/>
      <c r="X69" s="231"/>
      <c r="Y69"/>
      <c r="AA69"/>
      <c r="AB69"/>
      <c r="AC69">
        <f t="shared" si="1"/>
        <v>1</v>
      </c>
      <c r="AD69"/>
      <c r="AE69"/>
      <c r="AF69"/>
      <c r="AG69"/>
      <c r="AH69"/>
      <c r="AI69"/>
      <c r="AJ69"/>
      <c r="AK69"/>
      <c r="AL69"/>
      <c r="AM69"/>
      <c r="AN69"/>
      <c r="AO69"/>
      <c r="AP69"/>
      <c r="AQ69"/>
      <c r="AR69"/>
      <c r="AS69"/>
      <c r="AT69"/>
      <c r="AU69"/>
      <c r="AV69"/>
      <c r="AW69"/>
      <c r="AX69"/>
    </row>
    <row r="70" spans="1:55" ht="9" customHeight="1">
      <c r="A70" s="207" t="str">
        <f>Eingabe_!A73</f>
        <v>AK 5.12</v>
      </c>
      <c r="B70" s="208"/>
      <c r="C70" s="208"/>
      <c r="D70" s="209"/>
      <c r="E70" s="210" t="str">
        <f>Eingabe_!E73</f>
        <v>zentraler Bereich (0.9 m)</v>
      </c>
      <c r="F70" s="210"/>
      <c r="G70" s="210"/>
      <c r="H70" s="210"/>
      <c r="I70" s="210"/>
      <c r="J70" s="210"/>
      <c r="K70" s="210"/>
      <c r="L70" s="210"/>
      <c r="M70" s="210"/>
      <c r="N70" s="210"/>
      <c r="O70" s="231">
        <f>Eingabe_!O73</f>
        <v>1</v>
      </c>
      <c r="P70" s="231"/>
      <c r="Q70" s="231"/>
      <c r="R70" s="231"/>
      <c r="S70" s="231"/>
      <c r="T70" s="231" t="str">
        <f>Eingabe_!T73</f>
        <v>&lt; 1</v>
      </c>
      <c r="U70" s="231"/>
      <c r="V70" s="231"/>
      <c r="W70" s="231"/>
      <c r="X70" s="231"/>
      <c r="Y70"/>
      <c r="AA70"/>
      <c r="AB70"/>
      <c r="AC70">
        <f t="shared" si="1"/>
        <v>1</v>
      </c>
      <c r="AD70"/>
      <c r="AE70"/>
      <c r="AF70"/>
      <c r="AG70"/>
      <c r="AH70"/>
      <c r="AI70"/>
      <c r="AJ70"/>
      <c r="AK70"/>
      <c r="AL70"/>
      <c r="AM70"/>
      <c r="AN70"/>
      <c r="AO70"/>
      <c r="AP70"/>
      <c r="AQ70"/>
      <c r="AR70"/>
      <c r="AS70"/>
      <c r="AT70"/>
      <c r="AU70"/>
      <c r="AV70"/>
      <c r="AW70"/>
      <c r="AX70"/>
    </row>
    <row r="71" spans="1:55" ht="9" customHeight="1">
      <c r="A71" s="207" t="str">
        <f>Eingabe_!A74</f>
        <v>AK 5.13</v>
      </c>
      <c r="B71" s="208"/>
      <c r="C71" s="208"/>
      <c r="D71" s="209"/>
      <c r="E71" s="210" t="str">
        <f>Eingabe_!E74</f>
        <v>rechter Arbeitsbereich (0.9 m)</v>
      </c>
      <c r="F71" s="210"/>
      <c r="G71" s="210"/>
      <c r="H71" s="210"/>
      <c r="I71" s="210"/>
      <c r="J71" s="210"/>
      <c r="K71" s="210"/>
      <c r="L71" s="210"/>
      <c r="M71" s="210"/>
      <c r="N71" s="210"/>
      <c r="O71" s="231">
        <f>Eingabe_!O74</f>
        <v>2</v>
      </c>
      <c r="P71" s="231"/>
      <c r="Q71" s="231"/>
      <c r="R71" s="231"/>
      <c r="S71" s="231"/>
      <c r="T71" s="231" t="str">
        <f>Eingabe_!T74</f>
        <v>&lt; 1</v>
      </c>
      <c r="U71" s="231"/>
      <c r="V71" s="231"/>
      <c r="W71" s="231"/>
      <c r="X71" s="231"/>
      <c r="Y71"/>
      <c r="AA71"/>
      <c r="AB71"/>
      <c r="AC71">
        <f t="shared" si="1"/>
        <v>2</v>
      </c>
      <c r="AD71"/>
      <c r="AE71"/>
      <c r="AF71"/>
      <c r="AG71"/>
      <c r="AH71"/>
      <c r="AI71"/>
      <c r="AJ71"/>
      <c r="AK71"/>
      <c r="AL71"/>
      <c r="AM71"/>
      <c r="AN71"/>
      <c r="AO71"/>
      <c r="AP71"/>
      <c r="AQ71"/>
      <c r="AR71"/>
      <c r="AS71"/>
      <c r="AT71"/>
      <c r="AU71"/>
      <c r="AV71"/>
      <c r="AW71"/>
      <c r="AX71"/>
    </row>
    <row r="72" spans="1:55" ht="9" customHeight="1">
      <c r="A72" s="207" t="str">
        <f>Eingabe_!A75</f>
        <v>AK 5.14</v>
      </c>
      <c r="B72" s="208"/>
      <c r="C72" s="208"/>
      <c r="D72" s="209"/>
      <c r="E72" s="210" t="str">
        <f>Eingabe_!E75</f>
        <v>linker Arbeitsbereich (0.9 m)</v>
      </c>
      <c r="F72" s="210"/>
      <c r="G72" s="210"/>
      <c r="H72" s="210"/>
      <c r="I72" s="210"/>
      <c r="J72" s="210"/>
      <c r="K72" s="210"/>
      <c r="L72" s="210"/>
      <c r="M72" s="210"/>
      <c r="N72" s="210"/>
      <c r="O72" s="231" t="str">
        <f>Eingabe_!O75</f>
        <v>&lt; 1</v>
      </c>
      <c r="P72" s="231"/>
      <c r="Q72" s="231"/>
      <c r="R72" s="231"/>
      <c r="S72" s="231"/>
      <c r="T72" s="231" t="str">
        <f>Eingabe_!T75</f>
        <v>&lt; 1</v>
      </c>
      <c r="U72" s="231"/>
      <c r="V72" s="231"/>
      <c r="W72" s="231"/>
      <c r="X72" s="231"/>
      <c r="Y72"/>
      <c r="AA72"/>
      <c r="AB72"/>
      <c r="AC72">
        <f t="shared" si="1"/>
        <v>0</v>
      </c>
      <c r="AD72"/>
      <c r="AE72"/>
      <c r="AF72"/>
      <c r="AG72"/>
      <c r="AH72"/>
      <c r="AI72"/>
      <c r="AJ72"/>
      <c r="AK72"/>
      <c r="AL72"/>
      <c r="AM72"/>
      <c r="AN72"/>
      <c r="AO72"/>
      <c r="AP72"/>
      <c r="AQ72"/>
      <c r="AR72"/>
      <c r="AS72"/>
      <c r="AT72"/>
      <c r="AU72"/>
      <c r="AV72"/>
      <c r="AW72"/>
      <c r="AX72"/>
    </row>
    <row r="73" spans="1:55" ht="9" customHeight="1">
      <c r="A73" s="207" t="str">
        <f>Eingabe_!A76</f>
        <v>AK 5.15</v>
      </c>
      <c r="B73" s="208"/>
      <c r="C73" s="208"/>
      <c r="D73" s="209"/>
      <c r="E73" s="210" t="str">
        <f>Eingabe_!E76</f>
        <v>zentraler Bereich (0.9 m)</v>
      </c>
      <c r="F73" s="210"/>
      <c r="G73" s="210"/>
      <c r="H73" s="210"/>
      <c r="I73" s="210"/>
      <c r="J73" s="210"/>
      <c r="K73" s="210"/>
      <c r="L73" s="210"/>
      <c r="M73" s="210"/>
      <c r="N73" s="210"/>
      <c r="O73" s="231" t="str">
        <f>Eingabe_!O76</f>
        <v>&lt; 1</v>
      </c>
      <c r="P73" s="231"/>
      <c r="Q73" s="231"/>
      <c r="R73" s="231"/>
      <c r="S73" s="231"/>
      <c r="T73" s="231" t="str">
        <f>Eingabe_!T76</f>
        <v>&lt; 1</v>
      </c>
      <c r="U73" s="231"/>
      <c r="V73" s="231"/>
      <c r="W73" s="231"/>
      <c r="X73" s="231"/>
      <c r="Y73"/>
      <c r="AA73"/>
      <c r="AB73"/>
      <c r="AC73">
        <f t="shared" si="1"/>
        <v>0</v>
      </c>
      <c r="AD73"/>
      <c r="AE73"/>
      <c r="AF73"/>
      <c r="AG73"/>
      <c r="AH73"/>
      <c r="AI73"/>
      <c r="AJ73"/>
      <c r="AK73"/>
      <c r="AL73"/>
      <c r="AM73"/>
      <c r="AN73"/>
      <c r="AO73"/>
      <c r="AP73"/>
      <c r="AQ73"/>
      <c r="AR73"/>
      <c r="AS73"/>
      <c r="AT73"/>
      <c r="AU73"/>
      <c r="AV73"/>
      <c r="AW73"/>
      <c r="AX73"/>
    </row>
    <row r="74" spans="1:55" ht="9" customHeight="1">
      <c r="A74" s="207" t="str">
        <f>Eingabe_!A77</f>
        <v>AK 5.16</v>
      </c>
      <c r="B74" s="208"/>
      <c r="C74" s="208"/>
      <c r="D74" s="209"/>
      <c r="E74" s="210" t="str">
        <f>Eingabe_!E77</f>
        <v>rechter Arbeitsbereich (0.9 m)</v>
      </c>
      <c r="F74" s="210"/>
      <c r="G74" s="210"/>
      <c r="H74" s="210"/>
      <c r="I74" s="210"/>
      <c r="J74" s="210"/>
      <c r="K74" s="210"/>
      <c r="L74" s="210"/>
      <c r="M74" s="210"/>
      <c r="N74" s="210"/>
      <c r="O74" s="231" t="str">
        <f>Eingabe_!O77</f>
        <v>&lt; 1</v>
      </c>
      <c r="P74" s="231"/>
      <c r="Q74" s="231"/>
      <c r="R74" s="231"/>
      <c r="S74" s="231"/>
      <c r="T74" s="231" t="str">
        <f>Eingabe_!T77</f>
        <v>&lt; 1</v>
      </c>
      <c r="U74" s="231"/>
      <c r="V74" s="231"/>
      <c r="W74" s="231"/>
      <c r="X74" s="231"/>
      <c r="Y74"/>
      <c r="AA74"/>
      <c r="AB74"/>
      <c r="AC74">
        <f t="shared" si="1"/>
        <v>0</v>
      </c>
      <c r="AD74"/>
      <c r="AE74"/>
      <c r="AF74"/>
      <c r="AG74"/>
      <c r="AH74"/>
      <c r="AI74"/>
      <c r="AJ74"/>
      <c r="AK74"/>
      <c r="AL74"/>
      <c r="AM74"/>
      <c r="AN74"/>
      <c r="AO74"/>
      <c r="AP74"/>
      <c r="AQ74"/>
      <c r="AR74"/>
      <c r="AS74"/>
      <c r="AT74"/>
      <c r="AU74"/>
      <c r="AV74"/>
      <c r="AW74"/>
      <c r="AX74"/>
    </row>
    <row r="75" spans="1:55" ht="9" customHeight="1">
      <c r="A75" s="207" t="str">
        <f>Eingabe_!A78</f>
        <v>AK 5.17</v>
      </c>
      <c r="B75" s="208"/>
      <c r="C75" s="208"/>
      <c r="D75" s="209"/>
      <c r="E75" s="210" t="str">
        <f>Eingabe_!E78</f>
        <v>Waschbecken (0.9 m)</v>
      </c>
      <c r="F75" s="210"/>
      <c r="G75" s="210"/>
      <c r="H75" s="210"/>
      <c r="I75" s="210"/>
      <c r="J75" s="210"/>
      <c r="K75" s="210"/>
      <c r="L75" s="210"/>
      <c r="M75" s="210"/>
      <c r="N75" s="210"/>
      <c r="O75" s="231" t="str">
        <f>Eingabe_!O78</f>
        <v>&lt; 1</v>
      </c>
      <c r="P75" s="231"/>
      <c r="Q75" s="231"/>
      <c r="R75" s="231"/>
      <c r="S75" s="231"/>
      <c r="T75" s="231" t="str">
        <f>Eingabe_!T78</f>
        <v>&lt; 1</v>
      </c>
      <c r="U75" s="231"/>
      <c r="V75" s="231"/>
      <c r="W75" s="231"/>
      <c r="X75" s="231"/>
      <c r="Y75"/>
      <c r="AA75"/>
      <c r="AB75"/>
      <c r="AC75">
        <f t="shared" si="1"/>
        <v>0</v>
      </c>
      <c r="AD75"/>
      <c r="AE75"/>
      <c r="AF75"/>
      <c r="AG75"/>
      <c r="AH75"/>
      <c r="AI75"/>
      <c r="AJ75"/>
      <c r="AK75"/>
      <c r="AL75"/>
      <c r="AM75"/>
      <c r="AN75"/>
      <c r="AO75"/>
      <c r="AP75"/>
      <c r="AQ75"/>
      <c r="AR75"/>
      <c r="AS75"/>
      <c r="AT75"/>
      <c r="AU75"/>
      <c r="AV75"/>
      <c r="AW75"/>
      <c r="AX75"/>
    </row>
    <row r="76" spans="1:55" ht="9" customHeight="1">
      <c r="A76" s="207" t="str">
        <f>Eingabe_!A79</f>
        <v>AK 5.18</v>
      </c>
      <c r="B76" s="208"/>
      <c r="C76" s="208"/>
      <c r="D76" s="209"/>
      <c r="E76" s="210" t="str">
        <f>Eingabe_!E79</f>
        <v>linker Arbeitsbereich (0.9 m)</v>
      </c>
      <c r="F76" s="210"/>
      <c r="G76" s="210"/>
      <c r="H76" s="210"/>
      <c r="I76" s="210"/>
      <c r="J76" s="210"/>
      <c r="K76" s="210"/>
      <c r="L76" s="210"/>
      <c r="M76" s="210"/>
      <c r="N76" s="210"/>
      <c r="O76" s="231">
        <f>Eingabe_!O79</f>
        <v>1</v>
      </c>
      <c r="P76" s="231"/>
      <c r="Q76" s="231"/>
      <c r="R76" s="231"/>
      <c r="S76" s="231"/>
      <c r="T76" s="231" t="str">
        <f>Eingabe_!T79</f>
        <v>&lt; 1</v>
      </c>
      <c r="U76" s="231"/>
      <c r="V76" s="231"/>
      <c r="W76" s="231"/>
      <c r="X76" s="231"/>
      <c r="Y76"/>
      <c r="AA76"/>
      <c r="AB76"/>
      <c r="AC76">
        <f t="shared" si="1"/>
        <v>1</v>
      </c>
      <c r="AD76"/>
      <c r="AE76"/>
      <c r="AF76"/>
      <c r="AG76"/>
      <c r="AH76"/>
      <c r="AI76"/>
      <c r="AJ76"/>
      <c r="AK76"/>
      <c r="AL76"/>
      <c r="AM76"/>
      <c r="AN76"/>
      <c r="AO76"/>
      <c r="AP76"/>
      <c r="AQ76"/>
      <c r="AR76"/>
      <c r="AS76"/>
      <c r="AT76"/>
      <c r="AU76"/>
      <c r="AV76"/>
      <c r="AW76"/>
      <c r="AX76"/>
    </row>
    <row r="77" spans="1:55" ht="9" customHeight="1">
      <c r="A77" s="207" t="str">
        <f>Eingabe_!A80</f>
        <v>AK 5.19</v>
      </c>
      <c r="B77" s="208"/>
      <c r="C77" s="208"/>
      <c r="D77" s="209"/>
      <c r="E77" s="210" t="str">
        <f>Eingabe_!E80</f>
        <v>zentraler Bereich (0.9 m)</v>
      </c>
      <c r="F77" s="210"/>
      <c r="G77" s="210"/>
      <c r="H77" s="210"/>
      <c r="I77" s="210"/>
      <c r="J77" s="210"/>
      <c r="K77" s="210"/>
      <c r="L77" s="210"/>
      <c r="M77" s="210"/>
      <c r="N77" s="210"/>
      <c r="O77" s="231" t="str">
        <f>Eingabe_!O80</f>
        <v>&lt; 1</v>
      </c>
      <c r="P77" s="231"/>
      <c r="Q77" s="231"/>
      <c r="R77" s="231"/>
      <c r="S77" s="231"/>
      <c r="T77" s="231" t="str">
        <f>Eingabe_!T80</f>
        <v>&lt; 1</v>
      </c>
      <c r="U77" s="231"/>
      <c r="V77" s="231"/>
      <c r="W77" s="231"/>
      <c r="X77" s="231"/>
      <c r="Y77"/>
      <c r="AA77"/>
      <c r="AB77"/>
      <c r="AC77">
        <f t="shared" si="1"/>
        <v>0</v>
      </c>
      <c r="AD77"/>
      <c r="AE77"/>
      <c r="AF77"/>
      <c r="AG77"/>
      <c r="AH77"/>
      <c r="AI77"/>
      <c r="AJ77"/>
      <c r="AK77"/>
      <c r="AL77"/>
      <c r="AM77"/>
      <c r="AN77"/>
      <c r="AO77"/>
      <c r="AP77"/>
      <c r="AQ77"/>
      <c r="AR77"/>
      <c r="AS77"/>
      <c r="AT77"/>
      <c r="AU77"/>
      <c r="AV77"/>
      <c r="AW77"/>
      <c r="AX77"/>
    </row>
    <row r="78" spans="1:55" ht="9" customHeight="1">
      <c r="A78" s="207" t="str">
        <f>Eingabe_!A81</f>
        <v>AK 5.20</v>
      </c>
      <c r="B78" s="208"/>
      <c r="C78" s="208"/>
      <c r="D78" s="209"/>
      <c r="E78" s="210" t="str">
        <f>Eingabe_!E81</f>
        <v>rechter Arbeitsbereich (0.9 m)</v>
      </c>
      <c r="F78" s="210"/>
      <c r="G78" s="210"/>
      <c r="H78" s="210"/>
      <c r="I78" s="210"/>
      <c r="J78" s="210"/>
      <c r="K78" s="210"/>
      <c r="L78" s="210"/>
      <c r="M78" s="210"/>
      <c r="N78" s="210"/>
      <c r="O78" s="231">
        <f>Eingabe_!O81</f>
        <v>1</v>
      </c>
      <c r="P78" s="231"/>
      <c r="Q78" s="231"/>
      <c r="R78" s="231"/>
      <c r="S78" s="231"/>
      <c r="T78" s="231" t="str">
        <f>Eingabe_!T81</f>
        <v>&lt; 1</v>
      </c>
      <c r="U78" s="231"/>
      <c r="V78" s="231"/>
      <c r="W78" s="231"/>
      <c r="X78" s="231"/>
      <c r="Y78"/>
      <c r="AA78"/>
      <c r="AB78"/>
      <c r="AC78">
        <f t="shared" si="1"/>
        <v>1</v>
      </c>
      <c r="AD78"/>
      <c r="AE78"/>
      <c r="AF78"/>
      <c r="AG78"/>
      <c r="AH78"/>
      <c r="AI78"/>
      <c r="AJ78"/>
      <c r="AK78"/>
      <c r="AL78"/>
      <c r="AM78"/>
      <c r="AN78"/>
      <c r="AO78"/>
      <c r="AP78"/>
      <c r="AQ78"/>
      <c r="AR78"/>
      <c r="AS78"/>
      <c r="AT78"/>
      <c r="AU78"/>
      <c r="AV78"/>
      <c r="AW78"/>
      <c r="AX78"/>
    </row>
    <row r="79" spans="1:55" s="1" customFormat="1" ht="9" customHeight="1">
      <c r="A79" s="210" t="s">
        <v>78</v>
      </c>
      <c r="B79" s="210"/>
      <c r="C79" s="210"/>
      <c r="D79" s="207"/>
      <c r="E79" s="299"/>
      <c r="F79" s="299"/>
      <c r="G79" s="299"/>
      <c r="H79" s="299"/>
      <c r="I79" s="299"/>
      <c r="J79" s="299"/>
      <c r="K79" s="299"/>
      <c r="L79" s="299"/>
      <c r="M79" s="299"/>
      <c r="N79" s="300"/>
      <c r="O79" s="346">
        <f>IF((AVERAGE(Z59:AC78)=0),"&lt; 1",(ROUNDUP((AVERAGE(Z59:AC78)),0)))</f>
        <v>1</v>
      </c>
      <c r="P79" s="346"/>
      <c r="Q79" s="346"/>
      <c r="R79" s="346"/>
      <c r="S79" s="346"/>
      <c r="T79" s="138"/>
      <c r="U79" s="138"/>
      <c r="V79" s="138"/>
      <c r="W79" s="143"/>
      <c r="X79" s="143"/>
      <c r="Y79" s="116"/>
      <c r="Z79" s="116"/>
      <c r="AA79"/>
      <c r="AB79"/>
      <c r="AC79"/>
      <c r="AD79"/>
      <c r="AE79"/>
      <c r="AF79"/>
      <c r="AG79"/>
      <c r="AH79"/>
      <c r="AI79"/>
      <c r="AJ79"/>
      <c r="AK79"/>
      <c r="AL79"/>
      <c r="AM79"/>
      <c r="AN79"/>
      <c r="AO79"/>
      <c r="AP79"/>
      <c r="AQ79"/>
      <c r="AR79"/>
      <c r="AS79"/>
      <c r="AT79"/>
      <c r="AU79"/>
      <c r="AV79"/>
      <c r="AW79"/>
      <c r="AX79"/>
      <c r="AY79" s="60"/>
      <c r="AZ79" s="60"/>
      <c r="BA79" s="60"/>
      <c r="BB79" s="60"/>
      <c r="BC79" s="60"/>
    </row>
    <row r="80" spans="1:55" s="1" customFormat="1" ht="9" customHeight="1">
      <c r="A80" s="136"/>
      <c r="B80" s="136"/>
      <c r="C80" s="136"/>
      <c r="D80" s="136"/>
      <c r="E80" s="137"/>
      <c r="F80" s="137"/>
      <c r="M80" s="122"/>
      <c r="N80" s="122"/>
      <c r="O80" s="122"/>
      <c r="P80" s="122"/>
      <c r="W80" s="101"/>
      <c r="X80" s="101"/>
      <c r="Y80" s="116"/>
      <c r="Z80" s="116"/>
      <c r="AA80"/>
      <c r="AB80"/>
      <c r="AC80"/>
      <c r="AD80"/>
      <c r="AE80"/>
      <c r="AF80"/>
      <c r="AG80"/>
      <c r="AH80"/>
      <c r="AI80"/>
      <c r="AJ80"/>
      <c r="AK80"/>
      <c r="AL80"/>
      <c r="AM80"/>
      <c r="AN80"/>
      <c r="AO80"/>
      <c r="AP80"/>
      <c r="AQ80"/>
      <c r="AR80"/>
      <c r="AS80"/>
      <c r="AT80"/>
      <c r="AU80"/>
      <c r="AV80"/>
      <c r="AW80"/>
      <c r="AX80"/>
      <c r="AY80" s="60"/>
      <c r="AZ80" s="60"/>
      <c r="BA80" s="60"/>
      <c r="BB80" s="60"/>
      <c r="BC80" s="60"/>
    </row>
    <row r="81" spans="1:50" ht="7.5" customHeight="1">
      <c r="Q81" s="56"/>
      <c r="R81" s="56"/>
      <c r="S81" s="56"/>
      <c r="T81" s="56"/>
      <c r="U81" s="56"/>
      <c r="V81" s="56"/>
      <c r="W81" s="56"/>
      <c r="X81" s="56"/>
      <c r="AA81"/>
      <c r="AB81"/>
      <c r="AC81"/>
      <c r="AD81"/>
      <c r="AE81"/>
      <c r="AF81"/>
      <c r="AG81"/>
      <c r="AH81"/>
      <c r="AI81"/>
      <c r="AJ81"/>
      <c r="AK81"/>
      <c r="AL81"/>
      <c r="AM81"/>
      <c r="AN81"/>
      <c r="AO81"/>
      <c r="AP81"/>
      <c r="AQ81"/>
      <c r="AR81"/>
      <c r="AS81"/>
      <c r="AT81"/>
      <c r="AU81"/>
      <c r="AV81"/>
      <c r="AW81"/>
      <c r="AX81"/>
    </row>
    <row r="82" spans="1:50" ht="9" customHeight="1">
      <c r="A82" s="56" t="s">
        <v>40</v>
      </c>
      <c r="B82" s="39"/>
      <c r="C82" s="118"/>
      <c r="D82" s="118" t="s">
        <v>148</v>
      </c>
      <c r="E82" s="118"/>
      <c r="F82" s="118"/>
      <c r="G82" s="56"/>
      <c r="H82" s="56"/>
      <c r="I82" s="56"/>
      <c r="J82" s="56"/>
      <c r="K82" s="56"/>
      <c r="L82" s="56"/>
      <c r="M82" s="56"/>
      <c r="N82" s="56"/>
      <c r="O82" s="56"/>
      <c r="P82" s="56"/>
      <c r="Q82" s="58"/>
      <c r="R82" s="58"/>
      <c r="S82" s="58"/>
      <c r="T82" s="58"/>
      <c r="U82" s="58"/>
      <c r="V82" s="58"/>
      <c r="W82" s="58"/>
      <c r="X82" s="58"/>
      <c r="AA82"/>
      <c r="AB82"/>
      <c r="AC82"/>
      <c r="AD82"/>
      <c r="AE82"/>
      <c r="AF82"/>
      <c r="AG82"/>
      <c r="AH82"/>
      <c r="AI82"/>
      <c r="AJ82"/>
      <c r="AK82"/>
      <c r="AL82"/>
      <c r="AM82"/>
      <c r="AN82"/>
      <c r="AO82"/>
      <c r="AP82"/>
      <c r="AQ82"/>
      <c r="AR82"/>
      <c r="AS82"/>
      <c r="AT82"/>
      <c r="AU82"/>
      <c r="AV82"/>
      <c r="AW82"/>
      <c r="AX82"/>
    </row>
    <row r="83" spans="1:50" ht="9" customHeight="1">
      <c r="A83" s="58"/>
      <c r="B83" s="58"/>
      <c r="C83" s="58"/>
      <c r="D83" s="58"/>
      <c r="E83" s="58"/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  <c r="U83" s="58"/>
      <c r="V83" s="58"/>
      <c r="W83" s="58"/>
      <c r="X83" s="58"/>
      <c r="AA83"/>
      <c r="AB83"/>
      <c r="AC83"/>
      <c r="AD83"/>
      <c r="AE83"/>
      <c r="AF83"/>
      <c r="AG83"/>
      <c r="AH83"/>
      <c r="AI83"/>
      <c r="AJ83"/>
      <c r="AK83"/>
      <c r="AL83"/>
      <c r="AM83"/>
      <c r="AN83"/>
      <c r="AO83"/>
      <c r="AP83"/>
      <c r="AQ83"/>
      <c r="AR83"/>
      <c r="AS83"/>
      <c r="AT83"/>
      <c r="AU83"/>
      <c r="AV83"/>
      <c r="AW83"/>
      <c r="AX83"/>
    </row>
    <row r="84" spans="1:50" ht="9" customHeight="1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  <c r="U84" s="58"/>
      <c r="V84" s="58"/>
      <c r="W84" s="58"/>
      <c r="X84" s="58"/>
      <c r="AA84"/>
      <c r="AB84"/>
      <c r="AC84"/>
      <c r="AD84"/>
      <c r="AE84"/>
      <c r="AF84"/>
      <c r="AG84"/>
      <c r="AH84"/>
      <c r="AI84"/>
      <c r="AJ84"/>
      <c r="AK84"/>
      <c r="AL84"/>
      <c r="AM84"/>
      <c r="AN84"/>
      <c r="AO84"/>
      <c r="AP84"/>
      <c r="AQ84"/>
      <c r="AR84"/>
      <c r="AS84"/>
      <c r="AT84"/>
      <c r="AU84"/>
      <c r="AV84"/>
      <c r="AW84"/>
      <c r="AX84"/>
    </row>
    <row r="85" spans="1:50" ht="9" customHeight="1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  <c r="T85" s="58"/>
      <c r="U85" s="58"/>
      <c r="V85" s="58"/>
      <c r="W85" s="58"/>
      <c r="X85" s="58"/>
      <c r="AA85"/>
      <c r="AB85"/>
      <c r="AC85"/>
      <c r="AD85"/>
      <c r="AE85">
        <f>COUNTIF('Labor RNr.14'!AC59:AC78,"&gt;1")</f>
        <v>3</v>
      </c>
      <c r="AF85"/>
      <c r="AG85"/>
      <c r="AH85"/>
      <c r="AI85"/>
      <c r="AJ85"/>
      <c r="AK85"/>
      <c r="AL85"/>
      <c r="AM85"/>
      <c r="AN85"/>
      <c r="AO85"/>
      <c r="AP85"/>
      <c r="AQ85"/>
      <c r="AR85"/>
      <c r="AS85"/>
      <c r="AT85"/>
      <c r="AU85"/>
      <c r="AV85"/>
      <c r="AW85"/>
      <c r="AX85"/>
    </row>
    <row r="86" spans="1:50" ht="9" customHeight="1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  <c r="T86" s="58"/>
      <c r="U86" s="58"/>
      <c r="V86" s="58"/>
      <c r="W86" s="58"/>
      <c r="X86" s="58"/>
      <c r="AA86"/>
      <c r="AB86"/>
      <c r="AC86"/>
      <c r="AD86"/>
      <c r="AE86"/>
      <c r="AF86"/>
      <c r="AG86"/>
      <c r="AH86"/>
      <c r="AI86"/>
      <c r="AJ86"/>
      <c r="AK86"/>
      <c r="AL86"/>
      <c r="AM86"/>
      <c r="AN86"/>
      <c r="AO86"/>
      <c r="AP86"/>
      <c r="AQ86"/>
      <c r="AR86"/>
      <c r="AS86"/>
      <c r="AT86"/>
      <c r="AU86"/>
      <c r="AV86"/>
      <c r="AW86"/>
      <c r="AX86"/>
    </row>
    <row r="87" spans="1:50" ht="9" customHeight="1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  <c r="T87" s="58"/>
      <c r="U87" s="58"/>
      <c r="V87" s="58"/>
      <c r="W87" s="58"/>
      <c r="X87" s="58"/>
      <c r="AA87"/>
      <c r="AB87"/>
      <c r="AC87"/>
      <c r="AD87"/>
      <c r="AE87"/>
      <c r="AF87"/>
      <c r="AG87"/>
      <c r="AH87"/>
      <c r="AI87"/>
      <c r="AJ87"/>
      <c r="AK87"/>
      <c r="AL87"/>
      <c r="AM87"/>
      <c r="AN87"/>
      <c r="AO87"/>
      <c r="AP87"/>
      <c r="AQ87"/>
      <c r="AR87"/>
      <c r="AS87"/>
      <c r="AT87"/>
      <c r="AU87"/>
      <c r="AV87"/>
      <c r="AW87"/>
      <c r="AX87"/>
    </row>
    <row r="88" spans="1:50" ht="9" customHeight="1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  <c r="T88" s="58"/>
      <c r="U88" s="58"/>
      <c r="V88" s="58"/>
      <c r="W88" s="58"/>
      <c r="X88" s="58"/>
      <c r="AA88"/>
      <c r="AB88"/>
      <c r="AC88"/>
      <c r="AD88"/>
      <c r="AE88"/>
      <c r="AF88"/>
      <c r="AG88"/>
      <c r="AH88"/>
      <c r="AI88"/>
      <c r="AJ88"/>
      <c r="AK88"/>
      <c r="AL88"/>
      <c r="AM88"/>
      <c r="AN88"/>
      <c r="AO88"/>
      <c r="AP88"/>
      <c r="AQ88"/>
      <c r="AR88"/>
      <c r="AS88"/>
      <c r="AT88"/>
      <c r="AU88"/>
      <c r="AV88"/>
      <c r="AW88"/>
      <c r="AX88"/>
    </row>
    <row r="89" spans="1:50" ht="9" customHeight="1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  <c r="T89" s="58"/>
      <c r="U89" s="58"/>
      <c r="V89" s="58"/>
      <c r="W89" s="58"/>
      <c r="X89" s="58"/>
      <c r="AA89"/>
      <c r="AB89"/>
      <c r="AC89"/>
      <c r="AD89"/>
      <c r="AE89"/>
      <c r="AF89"/>
      <c r="AG89"/>
      <c r="AH89"/>
      <c r="AI89"/>
      <c r="AJ89"/>
      <c r="AK89"/>
      <c r="AL89"/>
      <c r="AM89"/>
      <c r="AN89"/>
      <c r="AO89"/>
      <c r="AP89"/>
      <c r="AQ89"/>
      <c r="AR89"/>
      <c r="AS89"/>
      <c r="AT89"/>
      <c r="AU89"/>
      <c r="AV89"/>
      <c r="AW89"/>
      <c r="AX89"/>
    </row>
    <row r="90" spans="1:50" ht="9" customHeight="1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  <c r="T90" s="58"/>
      <c r="U90" s="58"/>
      <c r="V90" s="58"/>
      <c r="W90" s="58"/>
      <c r="X90" s="58"/>
      <c r="AA90"/>
      <c r="AB90"/>
      <c r="AC90"/>
      <c r="AD90"/>
      <c r="AE90"/>
      <c r="AF90"/>
      <c r="AG90"/>
      <c r="AH90"/>
      <c r="AI90"/>
      <c r="AJ90"/>
      <c r="AK90"/>
      <c r="AL90"/>
      <c r="AM90"/>
      <c r="AN90"/>
      <c r="AO90"/>
      <c r="AP90"/>
      <c r="AQ90"/>
      <c r="AR90"/>
      <c r="AS90"/>
      <c r="AT90"/>
      <c r="AU90"/>
      <c r="AV90"/>
      <c r="AW90"/>
      <c r="AX90"/>
    </row>
    <row r="91" spans="1:50" ht="9" customHeight="1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  <c r="T91" s="58"/>
      <c r="U91" s="58"/>
      <c r="V91" s="58"/>
      <c r="W91" s="58"/>
      <c r="X91" s="58"/>
      <c r="AA91"/>
      <c r="AB91"/>
      <c r="AC91"/>
      <c r="AD91"/>
      <c r="AE91"/>
      <c r="AF91"/>
      <c r="AG91"/>
      <c r="AH91"/>
      <c r="AI91"/>
      <c r="AJ91"/>
      <c r="AK91"/>
      <c r="AL91"/>
      <c r="AM91"/>
      <c r="AN91"/>
      <c r="AO91"/>
      <c r="AP91"/>
      <c r="AQ91"/>
      <c r="AR91"/>
      <c r="AS91"/>
      <c r="AT91"/>
      <c r="AU91"/>
      <c r="AV91"/>
      <c r="AW91"/>
      <c r="AX91"/>
    </row>
    <row r="92" spans="1:50" ht="9" customHeight="1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  <c r="T92" s="58"/>
      <c r="U92" s="58"/>
      <c r="V92" s="58"/>
      <c r="W92" s="58"/>
      <c r="X92" s="58"/>
      <c r="AA92"/>
      <c r="AB92"/>
      <c r="AC92"/>
      <c r="AD92"/>
      <c r="AE92"/>
      <c r="AF92"/>
      <c r="AG92"/>
      <c r="AH92"/>
      <c r="AI92"/>
      <c r="AJ92"/>
      <c r="AK92"/>
      <c r="AL92"/>
      <c r="AM92"/>
      <c r="AN92"/>
      <c r="AO92"/>
      <c r="AP92"/>
      <c r="AQ92"/>
      <c r="AR92"/>
      <c r="AS92"/>
      <c r="AT92"/>
      <c r="AU92"/>
      <c r="AV92"/>
      <c r="AW92"/>
      <c r="AX92"/>
    </row>
    <row r="93" spans="1:50" ht="9" customHeight="1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  <c r="T93" s="58"/>
      <c r="U93" s="58"/>
      <c r="V93" s="58"/>
      <c r="W93" s="58"/>
      <c r="X93" s="58"/>
      <c r="AA93"/>
      <c r="AB93"/>
      <c r="AC93"/>
      <c r="AD93"/>
      <c r="AE93"/>
      <c r="AF93"/>
      <c r="AG93"/>
      <c r="AH93"/>
      <c r="AI93"/>
      <c r="AJ93"/>
      <c r="AK93"/>
      <c r="AL93"/>
      <c r="AM93"/>
      <c r="AN93"/>
      <c r="AO93"/>
      <c r="AP93"/>
      <c r="AQ93"/>
      <c r="AR93"/>
      <c r="AS93"/>
      <c r="AT93"/>
      <c r="AU93"/>
      <c r="AV93"/>
      <c r="AW93"/>
      <c r="AX93"/>
    </row>
    <row r="94" spans="1:50" ht="9" customHeight="1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  <c r="T94" s="58"/>
      <c r="U94" s="58"/>
      <c r="V94" s="58"/>
      <c r="W94" s="58"/>
      <c r="X94" s="58"/>
      <c r="AA94"/>
      <c r="AB94"/>
      <c r="AC94"/>
      <c r="AD94"/>
      <c r="AE94"/>
      <c r="AF94"/>
      <c r="AG94"/>
      <c r="AH94"/>
      <c r="AI94"/>
      <c r="AJ94"/>
      <c r="AK94"/>
      <c r="AL94"/>
      <c r="AM94"/>
      <c r="AN94"/>
      <c r="AO94"/>
      <c r="AP94"/>
      <c r="AQ94"/>
      <c r="AR94"/>
      <c r="AS94"/>
      <c r="AT94"/>
      <c r="AU94"/>
      <c r="AV94"/>
      <c r="AW94"/>
      <c r="AX94"/>
    </row>
    <row r="95" spans="1:50" ht="9" customHeight="1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  <c r="T95" s="58"/>
      <c r="U95" s="58"/>
      <c r="V95" s="58"/>
      <c r="W95" s="58"/>
      <c r="X95" s="58"/>
      <c r="AA95"/>
      <c r="AB95"/>
      <c r="AC95"/>
      <c r="AD95"/>
      <c r="AE95"/>
      <c r="AF95"/>
      <c r="AG95"/>
      <c r="AH95"/>
      <c r="AI95"/>
      <c r="AJ95"/>
      <c r="AK95"/>
      <c r="AL95"/>
      <c r="AM95"/>
      <c r="AN95"/>
      <c r="AO95"/>
      <c r="AP95"/>
      <c r="AQ95"/>
      <c r="AR95"/>
      <c r="AS95"/>
      <c r="AT95"/>
      <c r="AU95"/>
      <c r="AV95"/>
      <c r="AW95"/>
      <c r="AX95"/>
    </row>
    <row r="96" spans="1:50" ht="9" customHeight="1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  <c r="T96" s="58"/>
      <c r="U96" s="58"/>
      <c r="V96" s="58"/>
      <c r="W96" s="58"/>
      <c r="X96" s="58"/>
      <c r="AA96"/>
      <c r="AB96"/>
      <c r="AC96"/>
      <c r="AD96"/>
      <c r="AE96"/>
      <c r="AF96"/>
      <c r="AG96"/>
      <c r="AH96"/>
      <c r="AI96"/>
      <c r="AJ96"/>
      <c r="AK96"/>
      <c r="AL96"/>
      <c r="AM96"/>
      <c r="AN96"/>
      <c r="AO96"/>
      <c r="AP96"/>
      <c r="AQ96"/>
      <c r="AR96"/>
      <c r="AS96"/>
      <c r="AT96"/>
      <c r="AU96"/>
      <c r="AV96"/>
      <c r="AW96"/>
      <c r="AX96"/>
    </row>
    <row r="97" spans="1:50" ht="9" customHeight="1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  <c r="T97" s="58"/>
      <c r="U97" s="58"/>
      <c r="V97" s="58"/>
      <c r="W97" s="58"/>
      <c r="X97" s="58"/>
      <c r="AA97"/>
      <c r="AB97"/>
      <c r="AC97"/>
      <c r="AD97"/>
      <c r="AE97"/>
      <c r="AF97"/>
      <c r="AG97"/>
      <c r="AH97"/>
      <c r="AI97"/>
      <c r="AJ97"/>
      <c r="AK97"/>
      <c r="AL97"/>
      <c r="AM97"/>
      <c r="AN97"/>
      <c r="AO97"/>
      <c r="AP97"/>
      <c r="AQ97"/>
      <c r="AR97"/>
      <c r="AS97"/>
      <c r="AT97"/>
      <c r="AU97"/>
      <c r="AV97"/>
      <c r="AW97"/>
      <c r="AX97"/>
    </row>
    <row r="98" spans="1:50" ht="9" customHeight="1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  <c r="T98" s="58"/>
      <c r="U98" s="58"/>
      <c r="V98" s="58"/>
      <c r="W98" s="58"/>
      <c r="X98" s="58"/>
      <c r="AA98"/>
      <c r="AB98"/>
      <c r="AC98"/>
      <c r="AD98"/>
      <c r="AE98"/>
      <c r="AF98"/>
      <c r="AG98"/>
      <c r="AH98"/>
      <c r="AI98"/>
      <c r="AJ98"/>
      <c r="AK98"/>
      <c r="AL98"/>
      <c r="AM98"/>
      <c r="AN98"/>
      <c r="AO98"/>
      <c r="AP98"/>
      <c r="AQ98"/>
      <c r="AR98"/>
      <c r="AS98"/>
      <c r="AT98"/>
      <c r="AU98"/>
      <c r="AV98"/>
      <c r="AW98"/>
      <c r="AX98"/>
    </row>
    <row r="99" spans="1:50" ht="9" customHeight="1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  <c r="T99" s="58"/>
      <c r="U99" s="58"/>
      <c r="V99" s="58"/>
      <c r="W99" s="58"/>
      <c r="X99" s="58"/>
      <c r="AA99"/>
      <c r="AB99"/>
      <c r="AC99"/>
      <c r="AD99"/>
      <c r="AE99"/>
      <c r="AF99"/>
      <c r="AG99"/>
      <c r="AH99"/>
      <c r="AI99"/>
      <c r="AJ99"/>
      <c r="AK99"/>
      <c r="AL99"/>
      <c r="AM99"/>
      <c r="AN99"/>
      <c r="AO99"/>
      <c r="AP99"/>
      <c r="AQ99"/>
      <c r="AR99"/>
      <c r="AS99"/>
      <c r="AT99"/>
      <c r="AU99"/>
      <c r="AV99"/>
      <c r="AW99"/>
      <c r="AX99"/>
    </row>
    <row r="100" spans="1:50" ht="9" customHeight="1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  <c r="T100" s="58"/>
      <c r="U100" s="58"/>
      <c r="V100" s="58"/>
      <c r="W100" s="58"/>
      <c r="X100" s="58"/>
      <c r="AA100"/>
      <c r="AB100"/>
      <c r="AC100"/>
      <c r="AD100"/>
      <c r="AE100"/>
      <c r="AF100"/>
      <c r="AG100"/>
      <c r="AH100"/>
      <c r="AI100"/>
      <c r="AJ100"/>
      <c r="AK100"/>
      <c r="AL100"/>
      <c r="AM100"/>
      <c r="AN100"/>
      <c r="AO100"/>
      <c r="AP100"/>
      <c r="AQ100"/>
      <c r="AR100"/>
      <c r="AS100"/>
      <c r="AT100"/>
      <c r="AU100"/>
      <c r="AV100"/>
      <c r="AW100"/>
      <c r="AX100"/>
    </row>
    <row r="101" spans="1:50" ht="9" customHeight="1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  <c r="T101" s="58"/>
      <c r="U101" s="58"/>
      <c r="V101" s="58"/>
      <c r="W101" s="58"/>
      <c r="X101" s="58"/>
      <c r="AA101"/>
      <c r="AB101"/>
      <c r="AC101"/>
      <c r="AD101"/>
      <c r="AE101"/>
      <c r="AF101"/>
      <c r="AG101"/>
      <c r="AH101"/>
      <c r="AI101"/>
      <c r="AJ101"/>
      <c r="AK101"/>
      <c r="AL101"/>
      <c r="AM101"/>
      <c r="AN101"/>
      <c r="AO101"/>
      <c r="AP101"/>
      <c r="AQ101"/>
      <c r="AR101"/>
      <c r="AS101"/>
      <c r="AT101"/>
      <c r="AU101"/>
      <c r="AV101"/>
      <c r="AW101"/>
      <c r="AX101"/>
    </row>
    <row r="102" spans="1:50" ht="9" customHeight="1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  <c r="T102" s="58"/>
      <c r="U102" s="58"/>
      <c r="V102" s="58"/>
      <c r="W102" s="58"/>
      <c r="X102" s="58"/>
      <c r="AA102"/>
      <c r="AB102"/>
      <c r="AC102"/>
      <c r="AD102"/>
      <c r="AE102"/>
      <c r="AF102"/>
      <c r="AG102"/>
      <c r="AH102"/>
      <c r="AI102"/>
      <c r="AJ102"/>
      <c r="AK102"/>
      <c r="AL102"/>
      <c r="AM102"/>
      <c r="AN102"/>
      <c r="AO102"/>
      <c r="AP102"/>
      <c r="AQ102"/>
      <c r="AR102"/>
      <c r="AS102"/>
      <c r="AT102"/>
      <c r="AU102"/>
      <c r="AV102"/>
      <c r="AW102"/>
      <c r="AX102"/>
    </row>
    <row r="103" spans="1:50" ht="9" customHeight="1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  <c r="T103" s="58"/>
      <c r="U103" s="58"/>
      <c r="V103" s="58"/>
      <c r="W103" s="58"/>
      <c r="X103" s="58"/>
      <c r="AA103"/>
      <c r="AB103"/>
      <c r="AC103"/>
      <c r="AD103"/>
      <c r="AE103"/>
      <c r="AF103"/>
      <c r="AG103"/>
      <c r="AH103"/>
      <c r="AI103"/>
      <c r="AJ103"/>
      <c r="AK103"/>
      <c r="AL103"/>
      <c r="AM103"/>
      <c r="AN103"/>
      <c r="AO103"/>
      <c r="AP103"/>
      <c r="AQ103"/>
      <c r="AR103"/>
      <c r="AS103"/>
      <c r="AT103"/>
      <c r="AU103"/>
      <c r="AV103"/>
      <c r="AW103"/>
      <c r="AX103"/>
    </row>
    <row r="104" spans="1:50" ht="9" customHeight="1">
      <c r="A104" s="58"/>
      <c r="B104" s="58"/>
      <c r="C104" s="58"/>
      <c r="D104" s="58"/>
      <c r="E104" s="58"/>
      <c r="F104" s="58"/>
      <c r="G104" s="58"/>
      <c r="H104" s="58"/>
      <c r="I104" s="58"/>
      <c r="J104" s="58"/>
      <c r="K104" s="58"/>
      <c r="L104" s="58"/>
      <c r="M104" s="58"/>
      <c r="N104" s="58"/>
      <c r="O104" s="58"/>
      <c r="P104" s="58"/>
      <c r="Q104" s="58"/>
      <c r="R104" s="58"/>
      <c r="S104" s="58"/>
      <c r="T104" s="58"/>
      <c r="U104" s="58"/>
      <c r="V104" s="58"/>
      <c r="W104" s="58"/>
      <c r="X104" s="58"/>
      <c r="AA104"/>
      <c r="AB104"/>
      <c r="AC104"/>
      <c r="AD104"/>
      <c r="AE104"/>
      <c r="AF104"/>
      <c r="AG104"/>
      <c r="AH104"/>
      <c r="AI104"/>
      <c r="AJ104"/>
      <c r="AK104"/>
      <c r="AL104"/>
      <c r="AM104"/>
      <c r="AN104"/>
      <c r="AO104"/>
      <c r="AP104"/>
      <c r="AQ104"/>
      <c r="AR104"/>
      <c r="AS104"/>
      <c r="AT104"/>
      <c r="AU104"/>
      <c r="AV104"/>
      <c r="AW104"/>
      <c r="AX104"/>
    </row>
    <row r="105" spans="1:50" ht="9" customHeight="1">
      <c r="A105" s="58"/>
      <c r="B105" s="58"/>
      <c r="C105" s="58"/>
      <c r="D105" s="58"/>
      <c r="E105" s="58"/>
      <c r="F105" s="58"/>
      <c r="G105" s="58"/>
      <c r="H105" s="58"/>
      <c r="I105" s="58"/>
      <c r="J105" s="58"/>
      <c r="K105" s="58"/>
      <c r="L105" s="58"/>
      <c r="M105" s="58"/>
      <c r="N105" s="58"/>
      <c r="O105" s="58"/>
      <c r="P105" s="58"/>
      <c r="Q105" s="58"/>
      <c r="R105" s="58"/>
      <c r="S105" s="58"/>
      <c r="T105" s="58"/>
      <c r="U105" s="58"/>
      <c r="V105" s="58"/>
      <c r="W105" s="58"/>
      <c r="X105" s="58"/>
      <c r="AA105"/>
      <c r="AB105"/>
      <c r="AC105"/>
      <c r="AD105"/>
      <c r="AE105"/>
      <c r="AF105"/>
      <c r="AG105"/>
      <c r="AH105"/>
      <c r="AI105"/>
      <c r="AJ105"/>
      <c r="AK105"/>
      <c r="AL105"/>
      <c r="AM105"/>
      <c r="AN105"/>
      <c r="AO105"/>
      <c r="AP105"/>
      <c r="AQ105"/>
      <c r="AR105"/>
      <c r="AS105"/>
      <c r="AT105"/>
      <c r="AU105"/>
      <c r="AV105"/>
      <c r="AW105"/>
      <c r="AX105"/>
    </row>
    <row r="106" spans="1:50" ht="9" customHeight="1">
      <c r="A106" s="58"/>
      <c r="B106" s="58"/>
      <c r="C106" s="58"/>
      <c r="D106" s="58"/>
      <c r="E106" s="58"/>
      <c r="F106" s="58"/>
      <c r="G106" s="58"/>
      <c r="H106" s="58"/>
      <c r="I106" s="58"/>
      <c r="J106" s="58"/>
      <c r="K106" s="58"/>
      <c r="L106" s="58"/>
      <c r="M106" s="58"/>
      <c r="N106" s="58"/>
      <c r="O106" s="58"/>
      <c r="P106" s="58"/>
      <c r="Q106" s="58"/>
      <c r="R106" s="58"/>
      <c r="S106" s="58"/>
      <c r="T106" s="58"/>
      <c r="U106" s="58"/>
      <c r="V106" s="58"/>
      <c r="W106" s="58"/>
      <c r="X106" s="58"/>
      <c r="AA106"/>
      <c r="AB106"/>
      <c r="AC106"/>
      <c r="AD106"/>
      <c r="AE106"/>
      <c r="AF106"/>
      <c r="AG106"/>
      <c r="AH106"/>
      <c r="AI106"/>
      <c r="AJ106"/>
      <c r="AK106"/>
      <c r="AL106"/>
      <c r="AM106"/>
      <c r="AN106"/>
      <c r="AO106"/>
      <c r="AP106"/>
      <c r="AQ106"/>
      <c r="AR106"/>
      <c r="AS106"/>
      <c r="AT106"/>
      <c r="AU106"/>
      <c r="AV106"/>
      <c r="AW106"/>
      <c r="AX106"/>
    </row>
    <row r="107" spans="1:50" ht="9" customHeight="1">
      <c r="A107" s="58"/>
      <c r="B107" s="58"/>
      <c r="C107" s="58"/>
      <c r="D107" s="58"/>
      <c r="E107" s="58"/>
      <c r="F107" s="58"/>
      <c r="G107" s="58"/>
      <c r="H107" s="58"/>
      <c r="I107" s="58"/>
      <c r="J107" s="58"/>
      <c r="K107" s="58"/>
      <c r="L107" s="58"/>
      <c r="M107" s="58"/>
      <c r="N107" s="58"/>
      <c r="O107" s="58"/>
      <c r="P107" s="58"/>
      <c r="Q107" s="58"/>
      <c r="R107" s="58"/>
      <c r="S107" s="58"/>
      <c r="T107" s="58"/>
      <c r="U107" s="58"/>
      <c r="V107" s="58"/>
      <c r="W107" s="58"/>
      <c r="X107" s="58"/>
      <c r="AA107"/>
      <c r="AB107"/>
      <c r="AC107"/>
      <c r="AD107"/>
      <c r="AE107"/>
      <c r="AF107"/>
      <c r="AG107"/>
      <c r="AH107"/>
      <c r="AI107"/>
      <c r="AJ107"/>
      <c r="AK107"/>
      <c r="AL107"/>
      <c r="AM107"/>
      <c r="AN107"/>
      <c r="AO107"/>
      <c r="AP107"/>
      <c r="AQ107"/>
      <c r="AR107"/>
      <c r="AS107"/>
      <c r="AT107"/>
      <c r="AU107"/>
      <c r="AV107"/>
      <c r="AW107"/>
      <c r="AX107"/>
    </row>
    <row r="108" spans="1:50" ht="9" customHeight="1">
      <c r="A108" s="58"/>
      <c r="B108" s="58"/>
      <c r="C108" s="58"/>
      <c r="D108" s="58"/>
      <c r="E108" s="58"/>
      <c r="F108" s="58"/>
      <c r="G108" s="58"/>
      <c r="H108" s="58"/>
      <c r="I108" s="58"/>
      <c r="J108" s="58"/>
      <c r="K108" s="58"/>
      <c r="L108" s="58"/>
      <c r="M108" s="58"/>
      <c r="N108" s="58"/>
      <c r="O108" s="58"/>
      <c r="P108" s="58"/>
      <c r="Q108" s="58"/>
      <c r="R108" s="58"/>
      <c r="S108" s="58"/>
      <c r="T108" s="58"/>
      <c r="U108" s="58"/>
      <c r="V108" s="58"/>
      <c r="W108" s="58"/>
      <c r="X108" s="58"/>
      <c r="AA108"/>
      <c r="AB108"/>
      <c r="AC108"/>
      <c r="AD108"/>
      <c r="AE108"/>
      <c r="AF108"/>
      <c r="AG108"/>
      <c r="AH108"/>
      <c r="AI108"/>
      <c r="AJ108"/>
      <c r="AK108"/>
      <c r="AL108"/>
      <c r="AM108"/>
      <c r="AN108"/>
      <c r="AO108"/>
      <c r="AP108"/>
      <c r="AQ108"/>
      <c r="AR108"/>
      <c r="AS108"/>
      <c r="AT108"/>
      <c r="AU108"/>
      <c r="AV108"/>
      <c r="AW108"/>
      <c r="AX108"/>
    </row>
    <row r="109" spans="1:50" ht="9" customHeight="1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  <c r="T109" s="58"/>
      <c r="U109" s="58"/>
      <c r="V109" s="58"/>
      <c r="W109" s="58"/>
      <c r="X109" s="58"/>
      <c r="AA109"/>
      <c r="AB109"/>
      <c r="AC109"/>
      <c r="AD109"/>
      <c r="AE109"/>
      <c r="AF109"/>
      <c r="AG109"/>
      <c r="AH109"/>
      <c r="AI109"/>
      <c r="AJ109"/>
      <c r="AK109"/>
      <c r="AL109"/>
      <c r="AM109"/>
      <c r="AN109"/>
      <c r="AO109"/>
      <c r="AP109"/>
      <c r="AQ109"/>
      <c r="AR109"/>
      <c r="AS109"/>
      <c r="AT109"/>
      <c r="AU109"/>
      <c r="AV109"/>
      <c r="AW109"/>
      <c r="AX109"/>
    </row>
    <row r="110" spans="1:50" ht="9" customHeight="1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  <c r="T110" s="58"/>
      <c r="U110" s="58"/>
      <c r="V110" s="58"/>
      <c r="W110" s="58"/>
      <c r="X110" s="58"/>
      <c r="AA110"/>
      <c r="AB110"/>
      <c r="AC110"/>
      <c r="AD110"/>
      <c r="AE110"/>
      <c r="AF110"/>
      <c r="AG110"/>
      <c r="AH110"/>
      <c r="AI110"/>
      <c r="AJ110"/>
      <c r="AK110"/>
      <c r="AL110"/>
      <c r="AM110"/>
      <c r="AN110"/>
      <c r="AO110"/>
      <c r="AP110"/>
      <c r="AQ110"/>
      <c r="AR110"/>
      <c r="AS110"/>
      <c r="AT110"/>
      <c r="AU110"/>
      <c r="AV110"/>
      <c r="AW110"/>
      <c r="AX110"/>
    </row>
    <row r="111" spans="1:50" ht="9" customHeight="1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  <c r="T111" s="58"/>
      <c r="U111" s="58"/>
      <c r="V111" s="58"/>
      <c r="W111" s="58"/>
      <c r="X111" s="58"/>
      <c r="AA111"/>
      <c r="AB111"/>
      <c r="AC111"/>
      <c r="AD111"/>
      <c r="AE111"/>
      <c r="AF111"/>
      <c r="AG111"/>
      <c r="AH111"/>
      <c r="AI111"/>
      <c r="AJ111"/>
      <c r="AK111"/>
      <c r="AL111"/>
      <c r="AM111"/>
      <c r="AN111"/>
      <c r="AO111"/>
      <c r="AP111"/>
      <c r="AQ111"/>
      <c r="AR111"/>
      <c r="AS111"/>
      <c r="AT111"/>
      <c r="AU111"/>
      <c r="AV111"/>
      <c r="AW111"/>
      <c r="AX111"/>
    </row>
    <row r="112" spans="1:50" ht="9" customHeight="1">
      <c r="A112" s="58"/>
      <c r="B112" s="58"/>
      <c r="C112" s="58"/>
      <c r="D112" s="58"/>
      <c r="E112" s="58"/>
      <c r="F112" s="58"/>
      <c r="G112" s="58"/>
      <c r="H112" s="58"/>
      <c r="I112" s="58"/>
      <c r="J112" s="58"/>
      <c r="K112" s="58"/>
      <c r="L112" s="58"/>
      <c r="M112" s="58"/>
      <c r="N112" s="58"/>
      <c r="O112" s="58"/>
      <c r="P112" s="58"/>
      <c r="Q112" s="58"/>
      <c r="R112" s="58"/>
      <c r="S112" s="58"/>
      <c r="T112" s="58"/>
      <c r="U112" s="58"/>
      <c r="V112" s="58"/>
      <c r="W112" s="58"/>
      <c r="X112" s="58"/>
      <c r="AA112"/>
      <c r="AB112"/>
      <c r="AC112"/>
      <c r="AD112"/>
      <c r="AE112"/>
      <c r="AF112"/>
      <c r="AG112"/>
      <c r="AH112"/>
      <c r="AI112"/>
      <c r="AJ112"/>
      <c r="AK112"/>
      <c r="AL112"/>
      <c r="AM112"/>
      <c r="AN112"/>
      <c r="AO112"/>
      <c r="AP112"/>
      <c r="AQ112"/>
      <c r="AR112"/>
      <c r="AS112"/>
      <c r="AT112"/>
      <c r="AU112"/>
      <c r="AV112"/>
      <c r="AW112"/>
      <c r="AX112"/>
    </row>
    <row r="113" spans="1:50" ht="9" customHeight="1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  <c r="T113" s="58"/>
      <c r="U113" s="58"/>
      <c r="V113" s="58"/>
      <c r="W113" s="58"/>
      <c r="X113" s="58"/>
      <c r="AA113"/>
      <c r="AB113"/>
      <c r="AC113"/>
      <c r="AD113"/>
      <c r="AE113"/>
      <c r="AF113"/>
      <c r="AG113"/>
      <c r="AH113"/>
      <c r="AI113"/>
      <c r="AJ113"/>
      <c r="AK113"/>
      <c r="AL113"/>
      <c r="AM113"/>
      <c r="AN113"/>
      <c r="AO113"/>
      <c r="AP113"/>
      <c r="AQ113"/>
      <c r="AR113"/>
      <c r="AS113"/>
      <c r="AT113"/>
      <c r="AU113"/>
      <c r="AV113"/>
      <c r="AW113"/>
      <c r="AX113"/>
    </row>
    <row r="114" spans="1:50" ht="9" customHeight="1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  <c r="T114" s="58"/>
      <c r="U114" s="58"/>
      <c r="V114" s="58"/>
      <c r="W114" s="58"/>
      <c r="X114" s="58"/>
      <c r="AA114"/>
      <c r="AB114"/>
      <c r="AC114"/>
      <c r="AD114"/>
      <c r="AE114"/>
      <c r="AF114"/>
      <c r="AG114"/>
      <c r="AH114"/>
      <c r="AI114"/>
      <c r="AJ114"/>
      <c r="AK114"/>
      <c r="AL114"/>
      <c r="AM114"/>
      <c r="AN114"/>
      <c r="AO114"/>
      <c r="AP114"/>
      <c r="AQ114"/>
      <c r="AR114"/>
      <c r="AS114"/>
      <c r="AT114"/>
      <c r="AU114"/>
      <c r="AV114"/>
      <c r="AW114"/>
      <c r="AX114"/>
    </row>
    <row r="115" spans="1:50" ht="9" customHeight="1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  <c r="T115" s="58"/>
      <c r="U115" s="58"/>
      <c r="V115" s="58"/>
      <c r="W115" s="58"/>
      <c r="X115" s="58"/>
      <c r="AA115"/>
      <c r="AB115"/>
      <c r="AC115"/>
      <c r="AD115"/>
      <c r="AE115"/>
      <c r="AF115"/>
      <c r="AG115"/>
      <c r="AH115"/>
      <c r="AI115"/>
      <c r="AJ115"/>
      <c r="AK115"/>
      <c r="AL115"/>
      <c r="AM115"/>
      <c r="AN115"/>
      <c r="AO115"/>
      <c r="AP115"/>
      <c r="AQ115"/>
      <c r="AR115"/>
      <c r="AS115"/>
      <c r="AT115"/>
      <c r="AU115"/>
      <c r="AV115"/>
      <c r="AW115"/>
      <c r="AX115"/>
    </row>
    <row r="116" spans="1:50" ht="9" customHeight="1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  <c r="T116" s="58"/>
      <c r="U116" s="58"/>
      <c r="V116" s="58"/>
      <c r="W116" s="58"/>
      <c r="X116" s="58"/>
      <c r="AA116"/>
      <c r="AB116"/>
      <c r="AC116"/>
      <c r="AD116"/>
      <c r="AE116"/>
      <c r="AF116"/>
      <c r="AG116"/>
      <c r="AH116"/>
      <c r="AI116"/>
      <c r="AJ116"/>
      <c r="AK116"/>
      <c r="AL116"/>
      <c r="AM116"/>
      <c r="AN116"/>
      <c r="AO116"/>
      <c r="AP116"/>
      <c r="AQ116"/>
      <c r="AR116"/>
      <c r="AS116"/>
      <c r="AT116"/>
      <c r="AU116"/>
      <c r="AV116"/>
      <c r="AW116"/>
      <c r="AX116"/>
    </row>
    <row r="117" spans="1:50" ht="9" customHeight="1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  <c r="T117" s="58"/>
      <c r="U117" s="58"/>
      <c r="V117" s="58"/>
      <c r="W117" s="58"/>
      <c r="X117" s="58"/>
      <c r="AA117"/>
      <c r="AB117"/>
      <c r="AC117"/>
      <c r="AD117"/>
      <c r="AE117"/>
      <c r="AF117"/>
      <c r="AG117"/>
      <c r="AH117"/>
      <c r="AI117"/>
      <c r="AJ117"/>
      <c r="AK117"/>
      <c r="AL117"/>
      <c r="AM117"/>
      <c r="AN117"/>
      <c r="AO117"/>
      <c r="AP117"/>
      <c r="AQ117"/>
      <c r="AR117"/>
      <c r="AS117"/>
      <c r="AT117"/>
      <c r="AU117"/>
      <c r="AV117"/>
      <c r="AW117"/>
      <c r="AX117"/>
    </row>
    <row r="118" spans="1:50" ht="9" customHeight="1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  <c r="T118" s="58"/>
      <c r="U118" s="58"/>
      <c r="V118" s="58"/>
      <c r="W118" s="58"/>
      <c r="X118" s="58"/>
      <c r="AA118"/>
      <c r="AB118"/>
      <c r="AC118"/>
      <c r="AD118"/>
      <c r="AE118"/>
      <c r="AF118"/>
      <c r="AG118"/>
      <c r="AH118"/>
      <c r="AI118"/>
      <c r="AJ118"/>
      <c r="AK118"/>
      <c r="AL118"/>
      <c r="AM118"/>
      <c r="AN118"/>
      <c r="AO118"/>
      <c r="AP118"/>
      <c r="AQ118"/>
      <c r="AR118"/>
      <c r="AS118"/>
      <c r="AT118"/>
      <c r="AU118"/>
      <c r="AV118"/>
      <c r="AW118"/>
      <c r="AX118"/>
    </row>
    <row r="119" spans="1:50" ht="9" customHeight="1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  <c r="T119" s="58"/>
      <c r="U119" s="58"/>
      <c r="V119" s="58"/>
      <c r="W119" s="58"/>
      <c r="X119" s="58"/>
      <c r="AA119"/>
      <c r="AB119"/>
      <c r="AC119"/>
      <c r="AD119"/>
      <c r="AE119"/>
      <c r="AF119"/>
      <c r="AG119"/>
      <c r="AH119"/>
      <c r="AI119"/>
      <c r="AJ119"/>
      <c r="AK119"/>
      <c r="AL119"/>
      <c r="AM119"/>
      <c r="AN119"/>
      <c r="AO119"/>
      <c r="AP119"/>
      <c r="AQ119"/>
      <c r="AR119"/>
      <c r="AS119"/>
      <c r="AT119"/>
      <c r="AU119"/>
      <c r="AV119"/>
      <c r="AW119"/>
      <c r="AX119"/>
    </row>
    <row r="120" spans="1:50" ht="9" customHeight="1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  <c r="T120" s="58"/>
      <c r="U120" s="58"/>
      <c r="V120" s="58"/>
      <c r="W120" s="58"/>
      <c r="X120" s="58"/>
      <c r="AA120"/>
      <c r="AB120"/>
      <c r="AC120"/>
      <c r="AD120"/>
      <c r="AE120"/>
      <c r="AF120"/>
      <c r="AG120"/>
      <c r="AH120"/>
      <c r="AI120"/>
      <c r="AJ120"/>
      <c r="AK120"/>
      <c r="AL120"/>
      <c r="AM120"/>
      <c r="AN120"/>
      <c r="AO120"/>
      <c r="AP120"/>
      <c r="AQ120"/>
      <c r="AR120"/>
      <c r="AS120"/>
      <c r="AT120"/>
      <c r="AU120"/>
      <c r="AV120"/>
      <c r="AW120"/>
      <c r="AX120"/>
    </row>
    <row r="121" spans="1:50" ht="9" customHeight="1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  <c r="T121" s="58"/>
      <c r="U121" s="58"/>
      <c r="V121" s="58"/>
      <c r="W121" s="58"/>
      <c r="X121" s="58"/>
      <c r="AA121"/>
      <c r="AB121"/>
      <c r="AC121"/>
      <c r="AD121"/>
      <c r="AE121"/>
      <c r="AF121"/>
      <c r="AG121"/>
      <c r="AH121"/>
      <c r="AI121"/>
      <c r="AJ121"/>
      <c r="AK121"/>
      <c r="AL121"/>
      <c r="AM121"/>
      <c r="AN121"/>
      <c r="AO121"/>
      <c r="AP121"/>
      <c r="AQ121"/>
      <c r="AR121"/>
      <c r="AS121"/>
      <c r="AT121"/>
      <c r="AU121"/>
      <c r="AV121"/>
      <c r="AW121"/>
      <c r="AX121"/>
    </row>
    <row r="122" spans="1:50" ht="9" customHeight="1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  <c r="T122" s="58"/>
      <c r="U122" s="58"/>
      <c r="V122" s="58"/>
      <c r="W122" s="58"/>
      <c r="X122" s="58"/>
      <c r="AA122"/>
      <c r="AB122"/>
      <c r="AC122"/>
      <c r="AD122"/>
      <c r="AE122"/>
      <c r="AF122"/>
      <c r="AG122"/>
      <c r="AH122"/>
      <c r="AI122"/>
      <c r="AJ122"/>
      <c r="AK122"/>
      <c r="AL122"/>
      <c r="AM122"/>
      <c r="AN122"/>
      <c r="AO122"/>
      <c r="AP122"/>
      <c r="AQ122"/>
      <c r="AR122"/>
      <c r="AS122"/>
      <c r="AT122"/>
      <c r="AU122"/>
      <c r="AV122"/>
      <c r="AW122"/>
      <c r="AX122"/>
    </row>
    <row r="123" spans="1:50" ht="9" customHeight="1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  <c r="T123" s="58"/>
      <c r="U123" s="58"/>
      <c r="V123" s="58"/>
      <c r="W123" s="58"/>
      <c r="X123" s="58"/>
      <c r="AA123"/>
      <c r="AB123"/>
      <c r="AC123"/>
      <c r="AD123"/>
      <c r="AE123"/>
      <c r="AF123"/>
      <c r="AG123"/>
      <c r="AH123"/>
      <c r="AI123"/>
      <c r="AJ123"/>
      <c r="AK123"/>
      <c r="AL123"/>
      <c r="AM123"/>
      <c r="AN123"/>
      <c r="AO123"/>
      <c r="AP123"/>
      <c r="AQ123"/>
      <c r="AR123"/>
      <c r="AS123"/>
      <c r="AT123"/>
      <c r="AU123"/>
      <c r="AV123"/>
      <c r="AW123"/>
      <c r="AX123"/>
    </row>
    <row r="124" spans="1:50" ht="9" customHeight="1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  <c r="T124" s="58"/>
      <c r="U124" s="58"/>
      <c r="V124" s="58"/>
      <c r="W124" s="58"/>
      <c r="X124" s="58"/>
      <c r="AA124"/>
      <c r="AB124"/>
      <c r="AC124"/>
      <c r="AD124"/>
      <c r="AE124"/>
      <c r="AF124"/>
      <c r="AG124"/>
      <c r="AH124"/>
      <c r="AI124"/>
      <c r="AJ124"/>
      <c r="AK124"/>
      <c r="AL124"/>
      <c r="AM124"/>
      <c r="AN124"/>
      <c r="AO124"/>
      <c r="AP124"/>
      <c r="AQ124"/>
      <c r="AR124"/>
      <c r="AS124"/>
      <c r="AT124"/>
      <c r="AU124"/>
      <c r="AV124"/>
      <c r="AW124"/>
      <c r="AX124"/>
    </row>
    <row r="125" spans="1:50" ht="9" customHeight="1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  <c r="T125" s="58"/>
      <c r="U125" s="58"/>
      <c r="V125" s="58"/>
      <c r="W125" s="58"/>
      <c r="X125" s="58"/>
      <c r="AA125"/>
      <c r="AB125"/>
      <c r="AC125"/>
      <c r="AD125"/>
      <c r="AE125"/>
      <c r="AF125"/>
      <c r="AG125"/>
      <c r="AH125"/>
      <c r="AI125"/>
      <c r="AJ125"/>
      <c r="AK125"/>
      <c r="AL125"/>
      <c r="AM125"/>
      <c r="AN125"/>
      <c r="AO125"/>
      <c r="AP125"/>
      <c r="AQ125"/>
      <c r="AR125"/>
      <c r="AS125"/>
      <c r="AT125"/>
      <c r="AU125"/>
      <c r="AV125"/>
      <c r="AW125"/>
      <c r="AX125"/>
    </row>
    <row r="126" spans="1:50" ht="9" customHeight="1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  <c r="T126" s="58"/>
      <c r="U126" s="58"/>
      <c r="V126" s="58"/>
      <c r="W126" s="58"/>
      <c r="X126" s="58"/>
      <c r="AA126"/>
      <c r="AB126"/>
      <c r="AC126"/>
      <c r="AD126"/>
      <c r="AE126"/>
      <c r="AF126"/>
      <c r="AG126"/>
      <c r="AH126"/>
      <c r="AI126"/>
      <c r="AJ126"/>
      <c r="AK126"/>
      <c r="AL126"/>
      <c r="AM126"/>
      <c r="AN126"/>
      <c r="AO126"/>
      <c r="AP126"/>
      <c r="AQ126"/>
      <c r="AR126"/>
      <c r="AS126"/>
      <c r="AT126"/>
      <c r="AU126"/>
      <c r="AV126"/>
      <c r="AW126"/>
      <c r="AX126"/>
    </row>
    <row r="127" spans="1:50" ht="9" customHeight="1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  <c r="T127" s="58"/>
      <c r="U127" s="58"/>
      <c r="V127" s="58"/>
      <c r="W127" s="58"/>
      <c r="X127" s="58"/>
      <c r="AA127"/>
      <c r="AB127"/>
      <c r="AC127"/>
      <c r="AD127"/>
      <c r="AE127"/>
      <c r="AF127"/>
      <c r="AG127"/>
      <c r="AH127"/>
      <c r="AI127"/>
      <c r="AJ127"/>
      <c r="AK127"/>
      <c r="AL127"/>
      <c r="AM127"/>
      <c r="AN127"/>
      <c r="AO127"/>
      <c r="AP127"/>
      <c r="AQ127"/>
      <c r="AR127"/>
      <c r="AS127"/>
      <c r="AT127"/>
      <c r="AU127"/>
      <c r="AV127"/>
      <c r="AW127"/>
      <c r="AX127"/>
    </row>
    <row r="128" spans="1:50" ht="9" customHeight="1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  <c r="T128" s="58"/>
      <c r="U128" s="58"/>
      <c r="V128" s="58"/>
      <c r="W128" s="58"/>
      <c r="X128" s="58"/>
      <c r="AA128"/>
      <c r="AB128"/>
      <c r="AC128"/>
      <c r="AD128"/>
      <c r="AE128"/>
      <c r="AF128"/>
      <c r="AG128"/>
      <c r="AH128"/>
      <c r="AI128"/>
      <c r="AJ128"/>
      <c r="AK128"/>
      <c r="AL128"/>
      <c r="AM128"/>
      <c r="AN128"/>
      <c r="AO128"/>
      <c r="AP128"/>
      <c r="AQ128"/>
      <c r="AR128"/>
      <c r="AS128"/>
      <c r="AT128"/>
      <c r="AU128"/>
      <c r="AV128"/>
      <c r="AW128"/>
      <c r="AX128"/>
    </row>
    <row r="129" spans="1:50" ht="9" customHeight="1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  <c r="T129" s="58"/>
      <c r="U129" s="58"/>
      <c r="V129" s="58"/>
      <c r="W129" s="58"/>
      <c r="X129" s="58"/>
      <c r="AA129"/>
      <c r="AB129"/>
      <c r="AC129"/>
      <c r="AD129"/>
      <c r="AE129"/>
      <c r="AF129"/>
      <c r="AG129"/>
      <c r="AH129"/>
      <c r="AI129"/>
      <c r="AJ129"/>
      <c r="AK129"/>
      <c r="AL129"/>
      <c r="AM129"/>
      <c r="AN129"/>
      <c r="AO129"/>
      <c r="AP129"/>
      <c r="AQ129"/>
      <c r="AR129"/>
      <c r="AS129"/>
      <c r="AT129"/>
      <c r="AU129"/>
      <c r="AV129"/>
      <c r="AW129"/>
      <c r="AX129"/>
    </row>
    <row r="130" spans="1:50" ht="9" customHeight="1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  <c r="T130" s="58"/>
      <c r="U130" s="58"/>
      <c r="V130" s="58"/>
      <c r="W130" s="58"/>
      <c r="X130" s="58"/>
      <c r="AA130"/>
      <c r="AB130"/>
      <c r="AC130"/>
      <c r="AD130"/>
      <c r="AE130"/>
      <c r="AF130"/>
      <c r="AG130"/>
      <c r="AH130"/>
      <c r="AI130"/>
      <c r="AJ130"/>
      <c r="AK130"/>
      <c r="AL130"/>
      <c r="AM130"/>
      <c r="AN130"/>
      <c r="AO130"/>
      <c r="AP130"/>
      <c r="AQ130"/>
      <c r="AR130"/>
      <c r="AS130"/>
      <c r="AT130"/>
      <c r="AU130"/>
      <c r="AV130"/>
      <c r="AW130"/>
      <c r="AX130"/>
    </row>
    <row r="131" spans="1:50" ht="9" customHeight="1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  <c r="T131" s="58"/>
      <c r="U131" s="58"/>
      <c r="V131" s="58"/>
      <c r="W131" s="58"/>
      <c r="X131" s="58"/>
      <c r="AA131"/>
      <c r="AB131"/>
      <c r="AC131"/>
      <c r="AD131"/>
      <c r="AE131"/>
      <c r="AF131"/>
      <c r="AG131"/>
      <c r="AH131"/>
      <c r="AI131"/>
      <c r="AJ131"/>
      <c r="AK131"/>
      <c r="AL131"/>
      <c r="AM131"/>
      <c r="AN131"/>
      <c r="AO131"/>
      <c r="AP131"/>
      <c r="AQ131"/>
      <c r="AR131"/>
      <c r="AS131"/>
      <c r="AT131"/>
      <c r="AU131"/>
      <c r="AV131"/>
      <c r="AW131"/>
      <c r="AX131"/>
    </row>
    <row r="132" spans="1:50" ht="9" customHeight="1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  <c r="T132" s="58"/>
      <c r="U132" s="58"/>
      <c r="V132" s="58"/>
      <c r="W132" s="58"/>
      <c r="X132" s="58"/>
      <c r="AA132"/>
      <c r="AB132"/>
      <c r="AC132"/>
      <c r="AD132"/>
      <c r="AE132"/>
      <c r="AF132"/>
      <c r="AG132"/>
      <c r="AH132"/>
      <c r="AI132"/>
      <c r="AJ132"/>
      <c r="AK132"/>
      <c r="AL132"/>
      <c r="AM132"/>
      <c r="AN132"/>
      <c r="AO132"/>
      <c r="AP132"/>
      <c r="AQ132"/>
      <c r="AR132"/>
      <c r="AS132"/>
      <c r="AT132"/>
      <c r="AU132"/>
      <c r="AV132"/>
      <c r="AW132"/>
      <c r="AX132"/>
    </row>
    <row r="133" spans="1:50" ht="9" customHeight="1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  <c r="T133" s="58"/>
      <c r="U133" s="58"/>
      <c r="V133" s="58"/>
      <c r="W133" s="58"/>
      <c r="X133" s="58"/>
      <c r="AA133"/>
      <c r="AB133"/>
      <c r="AC133"/>
      <c r="AD133"/>
      <c r="AE133"/>
      <c r="AF133"/>
      <c r="AG133"/>
      <c r="AH133"/>
      <c r="AI133"/>
      <c r="AJ133"/>
      <c r="AK133"/>
      <c r="AL133"/>
      <c r="AM133"/>
      <c r="AN133"/>
      <c r="AO133"/>
      <c r="AP133"/>
      <c r="AQ133"/>
      <c r="AR133"/>
      <c r="AS133"/>
      <c r="AT133"/>
      <c r="AU133"/>
      <c r="AV133"/>
      <c r="AW133"/>
      <c r="AX133"/>
    </row>
    <row r="134" spans="1:50" ht="9" customHeight="1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  <c r="T134" s="58"/>
      <c r="U134" s="58"/>
      <c r="V134" s="58"/>
      <c r="W134" s="58"/>
      <c r="X134" s="58"/>
      <c r="AA134"/>
      <c r="AB134"/>
      <c r="AC134"/>
      <c r="AD134"/>
      <c r="AE134"/>
      <c r="AF134"/>
      <c r="AG134"/>
      <c r="AH134"/>
      <c r="AI134"/>
      <c r="AJ134"/>
      <c r="AK134"/>
      <c r="AL134"/>
      <c r="AM134"/>
      <c r="AN134"/>
      <c r="AO134"/>
      <c r="AP134"/>
      <c r="AQ134"/>
      <c r="AR134"/>
      <c r="AS134"/>
      <c r="AT134"/>
      <c r="AU134"/>
      <c r="AV134"/>
      <c r="AW134"/>
      <c r="AX134"/>
    </row>
    <row r="135" spans="1:50" ht="9" customHeight="1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  <c r="T135" s="58"/>
      <c r="U135" s="58"/>
      <c r="V135" s="58"/>
      <c r="W135" s="58"/>
      <c r="X135" s="58"/>
      <c r="AA135"/>
      <c r="AB135"/>
      <c r="AC135"/>
      <c r="AD135"/>
      <c r="AE135"/>
      <c r="AF135"/>
      <c r="AG135"/>
      <c r="AH135"/>
      <c r="AI135"/>
      <c r="AJ135"/>
      <c r="AK135"/>
      <c r="AL135"/>
      <c r="AM135"/>
      <c r="AN135"/>
      <c r="AO135"/>
      <c r="AP135"/>
      <c r="AQ135"/>
      <c r="AR135"/>
      <c r="AS135"/>
      <c r="AT135"/>
      <c r="AU135"/>
      <c r="AV135"/>
      <c r="AW135"/>
      <c r="AX135"/>
    </row>
    <row r="136" spans="1:50" ht="9" customHeight="1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  <c r="T136" s="58"/>
      <c r="U136" s="58"/>
      <c r="V136" s="58"/>
      <c r="W136" s="58"/>
      <c r="X136" s="58"/>
      <c r="AA136"/>
      <c r="AB136"/>
      <c r="AC136"/>
      <c r="AD136"/>
      <c r="AE136"/>
      <c r="AF136"/>
      <c r="AG136"/>
      <c r="AH136"/>
      <c r="AI136"/>
      <c r="AJ136"/>
      <c r="AK136"/>
      <c r="AL136"/>
      <c r="AM136"/>
      <c r="AN136"/>
      <c r="AO136"/>
      <c r="AP136"/>
      <c r="AQ136"/>
      <c r="AR136"/>
      <c r="AS136"/>
      <c r="AT136"/>
      <c r="AU136"/>
      <c r="AV136"/>
      <c r="AW136"/>
      <c r="AX136"/>
    </row>
    <row r="137" spans="1:50" ht="9" customHeight="1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  <c r="T137" s="58"/>
      <c r="U137" s="58"/>
      <c r="V137" s="58"/>
      <c r="W137" s="58"/>
      <c r="X137" s="58"/>
      <c r="AA137"/>
      <c r="AB137"/>
      <c r="AC137"/>
      <c r="AD137"/>
      <c r="AE137"/>
      <c r="AF137"/>
      <c r="AG137"/>
      <c r="AH137"/>
      <c r="AI137"/>
      <c r="AJ137"/>
      <c r="AK137"/>
      <c r="AL137"/>
      <c r="AM137"/>
      <c r="AN137"/>
      <c r="AO137"/>
      <c r="AP137"/>
      <c r="AQ137"/>
      <c r="AR137"/>
      <c r="AS137"/>
      <c r="AT137"/>
      <c r="AU137"/>
      <c r="AV137"/>
      <c r="AW137"/>
      <c r="AX137"/>
    </row>
    <row r="138" spans="1:50" ht="9" customHeight="1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  <c r="T138" s="58"/>
      <c r="U138" s="58"/>
      <c r="V138" s="58"/>
      <c r="W138" s="58"/>
      <c r="X138" s="58"/>
      <c r="AA138"/>
      <c r="AB138"/>
      <c r="AC138"/>
      <c r="AD138"/>
      <c r="AE138"/>
      <c r="AF138"/>
      <c r="AG138"/>
      <c r="AH138"/>
      <c r="AI138"/>
      <c r="AJ138"/>
      <c r="AK138"/>
      <c r="AL138"/>
      <c r="AM138"/>
      <c r="AN138"/>
      <c r="AO138"/>
      <c r="AP138"/>
      <c r="AQ138"/>
      <c r="AR138"/>
      <c r="AS138"/>
      <c r="AT138"/>
      <c r="AU138"/>
      <c r="AV138"/>
      <c r="AW138"/>
      <c r="AX138"/>
    </row>
    <row r="139" spans="1:50" ht="9" customHeight="1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  <c r="T139" s="58"/>
      <c r="U139" s="58"/>
      <c r="V139" s="58"/>
      <c r="W139" s="58"/>
      <c r="X139" s="58"/>
      <c r="AA139"/>
      <c r="AB139"/>
      <c r="AC139"/>
      <c r="AD139"/>
      <c r="AE139"/>
      <c r="AF139"/>
      <c r="AG139"/>
      <c r="AH139"/>
      <c r="AI139"/>
      <c r="AJ139"/>
      <c r="AK139"/>
      <c r="AL139"/>
      <c r="AM139"/>
      <c r="AN139"/>
      <c r="AO139"/>
      <c r="AP139"/>
      <c r="AQ139"/>
      <c r="AR139"/>
      <c r="AS139"/>
      <c r="AT139"/>
      <c r="AU139"/>
      <c r="AV139"/>
      <c r="AW139"/>
      <c r="AX139"/>
    </row>
    <row r="140" spans="1:50" ht="9" customHeight="1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  <c r="T140" s="58"/>
      <c r="U140" s="58"/>
      <c r="V140" s="58"/>
      <c r="W140" s="58"/>
      <c r="X140" s="58"/>
      <c r="AA140"/>
      <c r="AB140"/>
      <c r="AC140"/>
      <c r="AD140"/>
      <c r="AE140"/>
      <c r="AF140"/>
      <c r="AG140"/>
      <c r="AH140"/>
      <c r="AI140"/>
      <c r="AJ140"/>
      <c r="AK140"/>
      <c r="AL140"/>
      <c r="AM140"/>
      <c r="AN140"/>
      <c r="AO140"/>
      <c r="AP140"/>
      <c r="AQ140"/>
      <c r="AR140"/>
      <c r="AS140"/>
      <c r="AT140"/>
      <c r="AU140"/>
      <c r="AV140"/>
      <c r="AW140"/>
      <c r="AX140"/>
    </row>
    <row r="141" spans="1:50" ht="9" customHeight="1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  <c r="T141" s="58"/>
      <c r="U141" s="58"/>
      <c r="V141" s="58"/>
      <c r="W141" s="58"/>
      <c r="X141" s="58"/>
      <c r="AA141"/>
      <c r="AB141"/>
      <c r="AC141"/>
      <c r="AD141"/>
      <c r="AE141"/>
      <c r="AF141"/>
      <c r="AG141"/>
      <c r="AH141"/>
      <c r="AI141"/>
      <c r="AJ141"/>
      <c r="AK141"/>
      <c r="AL141"/>
      <c r="AM141"/>
      <c r="AN141"/>
      <c r="AO141"/>
      <c r="AP141"/>
      <c r="AQ141"/>
      <c r="AR141"/>
      <c r="AS141"/>
      <c r="AT141"/>
      <c r="AU141"/>
      <c r="AV141"/>
      <c r="AW141"/>
      <c r="AX141"/>
    </row>
    <row r="142" spans="1:50" ht="9" customHeight="1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  <c r="T142" s="58"/>
      <c r="U142" s="58"/>
      <c r="V142" s="58"/>
      <c r="W142" s="58"/>
      <c r="X142" s="58"/>
      <c r="AA142"/>
      <c r="AB142"/>
      <c r="AC142"/>
      <c r="AD142"/>
      <c r="AE142"/>
      <c r="AF142"/>
      <c r="AG142"/>
      <c r="AH142"/>
      <c r="AI142"/>
      <c r="AJ142"/>
      <c r="AK142"/>
      <c r="AL142"/>
      <c r="AM142"/>
      <c r="AN142"/>
      <c r="AO142"/>
      <c r="AP142"/>
      <c r="AQ142"/>
      <c r="AR142"/>
      <c r="AS142"/>
      <c r="AT142"/>
      <c r="AU142"/>
      <c r="AV142"/>
      <c r="AW142"/>
      <c r="AX142"/>
    </row>
    <row r="143" spans="1:50" ht="9" customHeight="1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  <c r="T143" s="58"/>
      <c r="U143" s="58"/>
      <c r="V143" s="58"/>
      <c r="W143" s="58"/>
      <c r="X143" s="58"/>
      <c r="AA143"/>
      <c r="AB143"/>
      <c r="AC143"/>
      <c r="AD143"/>
      <c r="AE143"/>
      <c r="AF143"/>
      <c r="AG143"/>
      <c r="AH143"/>
      <c r="AI143"/>
      <c r="AJ143"/>
      <c r="AK143"/>
      <c r="AL143"/>
      <c r="AM143"/>
      <c r="AN143"/>
      <c r="AO143"/>
      <c r="AP143"/>
      <c r="AQ143"/>
      <c r="AR143"/>
      <c r="AS143"/>
      <c r="AT143"/>
      <c r="AU143"/>
      <c r="AV143"/>
      <c r="AW143"/>
      <c r="AX143"/>
    </row>
    <row r="144" spans="1:50" ht="9" customHeight="1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  <c r="T144" s="58"/>
      <c r="U144" s="58"/>
      <c r="V144" s="58"/>
      <c r="W144" s="58"/>
      <c r="X144" s="58"/>
      <c r="AA144"/>
      <c r="AB144"/>
      <c r="AC144"/>
      <c r="AD144"/>
      <c r="AE144"/>
      <c r="AF144"/>
      <c r="AG144"/>
      <c r="AH144"/>
      <c r="AI144"/>
      <c r="AJ144"/>
      <c r="AK144"/>
      <c r="AL144"/>
      <c r="AM144"/>
      <c r="AN144"/>
      <c r="AO144"/>
      <c r="AP144"/>
      <c r="AQ144"/>
      <c r="AR144"/>
      <c r="AS144"/>
      <c r="AT144"/>
      <c r="AU144"/>
      <c r="AV144"/>
      <c r="AW144"/>
      <c r="AX144"/>
    </row>
    <row r="145" spans="1:50" ht="9" customHeight="1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  <c r="T145" s="58"/>
      <c r="U145" s="58"/>
      <c r="V145" s="58"/>
      <c r="W145" s="58"/>
      <c r="X145" s="58"/>
      <c r="AA145"/>
      <c r="AB145"/>
      <c r="AC145"/>
      <c r="AD145"/>
      <c r="AE145"/>
      <c r="AF145"/>
      <c r="AG145"/>
      <c r="AH145"/>
      <c r="AI145"/>
      <c r="AJ145"/>
      <c r="AK145"/>
      <c r="AL145"/>
      <c r="AM145"/>
      <c r="AN145"/>
      <c r="AO145"/>
      <c r="AP145"/>
      <c r="AQ145"/>
      <c r="AR145"/>
      <c r="AS145"/>
      <c r="AT145"/>
      <c r="AU145"/>
      <c r="AV145"/>
      <c r="AW145"/>
      <c r="AX145"/>
    </row>
    <row r="146" spans="1:50" ht="9" customHeight="1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  <c r="T146" s="58"/>
      <c r="U146" s="58"/>
      <c r="V146" s="58"/>
      <c r="W146" s="58"/>
      <c r="X146" s="58"/>
      <c r="AA146"/>
      <c r="AB146"/>
      <c r="AC146"/>
      <c r="AD146"/>
      <c r="AE146"/>
      <c r="AF146"/>
      <c r="AG146"/>
      <c r="AH146"/>
      <c r="AI146"/>
      <c r="AJ146"/>
      <c r="AK146"/>
      <c r="AL146"/>
      <c r="AM146"/>
      <c r="AN146"/>
      <c r="AO146"/>
      <c r="AP146"/>
      <c r="AQ146"/>
      <c r="AR146"/>
      <c r="AS146"/>
      <c r="AT146"/>
      <c r="AU146"/>
      <c r="AV146"/>
      <c r="AW146"/>
      <c r="AX146"/>
    </row>
    <row r="147" spans="1:50" ht="9" customHeight="1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  <c r="T147" s="58"/>
      <c r="U147" s="58"/>
      <c r="V147" s="58"/>
      <c r="W147" s="58"/>
      <c r="X147" s="58"/>
      <c r="AA147"/>
      <c r="AB147"/>
      <c r="AC147"/>
      <c r="AD147"/>
      <c r="AE147"/>
      <c r="AF147"/>
      <c r="AG147"/>
      <c r="AH147"/>
      <c r="AI147"/>
      <c r="AJ147"/>
      <c r="AK147"/>
      <c r="AL147"/>
      <c r="AM147"/>
      <c r="AN147"/>
      <c r="AO147"/>
      <c r="AP147"/>
      <c r="AQ147"/>
      <c r="AR147"/>
      <c r="AS147"/>
      <c r="AT147"/>
      <c r="AU147"/>
      <c r="AV147"/>
      <c r="AW147"/>
      <c r="AX147"/>
    </row>
    <row r="148" spans="1:50" ht="9" customHeight="1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  <c r="T148" s="58"/>
      <c r="U148" s="58"/>
      <c r="V148" s="58"/>
      <c r="W148" s="58"/>
      <c r="X148" s="58"/>
      <c r="AA148"/>
      <c r="AB148"/>
      <c r="AC148"/>
      <c r="AD148"/>
      <c r="AE148"/>
      <c r="AF148"/>
      <c r="AG148"/>
      <c r="AH148"/>
      <c r="AI148"/>
      <c r="AJ148"/>
      <c r="AK148"/>
      <c r="AL148"/>
      <c r="AM148"/>
      <c r="AN148"/>
      <c r="AO148"/>
      <c r="AP148"/>
      <c r="AQ148"/>
      <c r="AR148"/>
      <c r="AS148"/>
      <c r="AT148"/>
      <c r="AU148"/>
      <c r="AV148"/>
      <c r="AW148"/>
      <c r="AX148"/>
    </row>
    <row r="149" spans="1:50" ht="9" customHeight="1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  <c r="T149" s="58"/>
      <c r="U149" s="58"/>
      <c r="V149" s="58"/>
      <c r="W149" s="58"/>
      <c r="X149" s="58"/>
      <c r="AA149"/>
      <c r="AB149"/>
      <c r="AC149"/>
      <c r="AD149"/>
      <c r="AE149"/>
      <c r="AF149"/>
      <c r="AG149"/>
      <c r="AH149"/>
      <c r="AI149"/>
      <c r="AJ149"/>
      <c r="AK149"/>
      <c r="AL149"/>
      <c r="AM149"/>
      <c r="AN149"/>
      <c r="AO149"/>
      <c r="AP149"/>
      <c r="AQ149"/>
      <c r="AR149"/>
      <c r="AS149"/>
      <c r="AT149"/>
      <c r="AU149"/>
      <c r="AV149"/>
      <c r="AW149"/>
      <c r="AX149"/>
    </row>
    <row r="150" spans="1:50" ht="9" customHeight="1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  <c r="T150" s="58"/>
      <c r="U150" s="58"/>
      <c r="V150" s="58"/>
      <c r="W150" s="58"/>
      <c r="X150" s="58"/>
      <c r="AA150"/>
      <c r="AB150"/>
      <c r="AC150"/>
      <c r="AD150"/>
      <c r="AE150"/>
      <c r="AF150"/>
      <c r="AG150"/>
      <c r="AH150"/>
      <c r="AI150"/>
      <c r="AJ150"/>
      <c r="AK150"/>
      <c r="AL150"/>
      <c r="AM150"/>
      <c r="AN150"/>
      <c r="AO150"/>
      <c r="AP150"/>
      <c r="AQ150"/>
      <c r="AR150"/>
      <c r="AS150"/>
      <c r="AT150"/>
      <c r="AU150"/>
      <c r="AV150"/>
      <c r="AW150"/>
      <c r="AX150"/>
    </row>
    <row r="151" spans="1:50" ht="9" customHeight="1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  <c r="T151" s="58"/>
      <c r="U151" s="58"/>
      <c r="V151" s="58"/>
      <c r="W151" s="58"/>
      <c r="X151" s="58"/>
    </row>
    <row r="152" spans="1:50" ht="9" customHeight="1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  <c r="T152" s="58"/>
      <c r="U152" s="58"/>
      <c r="V152" s="58"/>
      <c r="W152" s="58"/>
      <c r="X152" s="58"/>
    </row>
    <row r="153" spans="1:50" ht="6" customHeight="1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  <c r="T153" s="58"/>
      <c r="U153" s="58"/>
      <c r="V153" s="58"/>
      <c r="W153" s="58"/>
      <c r="X153" s="58"/>
    </row>
    <row r="154" spans="1:50" ht="6" customHeight="1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  <c r="T154" s="58"/>
      <c r="U154" s="58"/>
      <c r="V154" s="58"/>
      <c r="W154" s="58"/>
      <c r="X154" s="58"/>
    </row>
    <row r="155" spans="1:50" ht="6" customHeight="1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  <c r="T155" s="58"/>
      <c r="U155" s="58"/>
      <c r="V155" s="58"/>
      <c r="W155" s="58"/>
      <c r="X155" s="58"/>
    </row>
    <row r="156" spans="1:50" ht="6" customHeight="1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  <c r="T156" s="58"/>
      <c r="U156" s="58"/>
      <c r="V156" s="58"/>
      <c r="W156" s="58"/>
      <c r="X156" s="58"/>
    </row>
    <row r="157" spans="1:50" ht="6" customHeight="1"/>
    <row r="158" spans="1:50" ht="6" customHeight="1"/>
    <row r="159" spans="1:50" ht="6" customHeight="1"/>
    <row r="160" spans="1:50" ht="6" customHeight="1"/>
    <row r="161" ht="6" customHeight="1"/>
    <row r="162" ht="6" customHeight="1"/>
    <row r="163" ht="6" customHeight="1"/>
    <row r="164" ht="6" customHeight="1"/>
    <row r="165" ht="6" customHeight="1"/>
    <row r="166" ht="6" customHeight="1"/>
    <row r="167" ht="6" customHeight="1"/>
    <row r="168" ht="6" customHeight="1"/>
    <row r="169" ht="6" customHeight="1"/>
    <row r="170" ht="6" customHeight="1"/>
    <row r="171" ht="6" customHeight="1"/>
    <row r="172" ht="6" customHeight="1"/>
    <row r="173" ht="6" customHeight="1"/>
    <row r="174" ht="6" customHeight="1"/>
  </sheetData>
  <mergeCells count="198">
    <mergeCell ref="A21:D21"/>
    <mergeCell ref="E21:H21"/>
    <mergeCell ref="I21:L21"/>
    <mergeCell ref="M21:P21"/>
    <mergeCell ref="Q21:T21"/>
    <mergeCell ref="U21:X21"/>
    <mergeCell ref="A20:D20"/>
    <mergeCell ref="E20:H20"/>
    <mergeCell ref="I20:L20"/>
    <mergeCell ref="M20:P20"/>
    <mergeCell ref="Q20:T20"/>
    <mergeCell ref="U20:X20"/>
    <mergeCell ref="R3:W3"/>
    <mergeCell ref="R5:W5"/>
    <mergeCell ref="R7:W7"/>
    <mergeCell ref="A9:X10"/>
    <mergeCell ref="G11:J11"/>
    <mergeCell ref="G14:H14"/>
    <mergeCell ref="I14:K14"/>
    <mergeCell ref="A16:D19"/>
    <mergeCell ref="E16:H18"/>
    <mergeCell ref="I16:L18"/>
    <mergeCell ref="M16:P18"/>
    <mergeCell ref="Q16:X16"/>
    <mergeCell ref="Q17:T18"/>
    <mergeCell ref="U17:X18"/>
    <mergeCell ref="E19:H19"/>
    <mergeCell ref="I19:L19"/>
    <mergeCell ref="M19:P19"/>
    <mergeCell ref="Q19:T19"/>
    <mergeCell ref="U19:X19"/>
    <mergeCell ref="U23:X23"/>
    <mergeCell ref="A22:D22"/>
    <mergeCell ref="E22:H22"/>
    <mergeCell ref="I22:L22"/>
    <mergeCell ref="M22:P22"/>
    <mergeCell ref="Q22:T22"/>
    <mergeCell ref="U22:X22"/>
    <mergeCell ref="A25:D25"/>
    <mergeCell ref="E25:H25"/>
    <mergeCell ref="I25:L25"/>
    <mergeCell ref="M25:P25"/>
    <mergeCell ref="Q25:T25"/>
    <mergeCell ref="U25:X25"/>
    <mergeCell ref="A24:D24"/>
    <mergeCell ref="E24:H24"/>
    <mergeCell ref="I24:L24"/>
    <mergeCell ref="M24:P24"/>
    <mergeCell ref="Q24:T24"/>
    <mergeCell ref="U24:X24"/>
    <mergeCell ref="A23:D23"/>
    <mergeCell ref="E23:H23"/>
    <mergeCell ref="I23:L23"/>
    <mergeCell ref="M23:P23"/>
    <mergeCell ref="Q23:T23"/>
    <mergeCell ref="A27:D27"/>
    <mergeCell ref="E27:H27"/>
    <mergeCell ref="I27:L27"/>
    <mergeCell ref="M27:P27"/>
    <mergeCell ref="Q27:T27"/>
    <mergeCell ref="U27:X27"/>
    <mergeCell ref="A26:D26"/>
    <mergeCell ref="E26:H26"/>
    <mergeCell ref="I26:L26"/>
    <mergeCell ref="M26:P26"/>
    <mergeCell ref="Q26:T26"/>
    <mergeCell ref="U26:X26"/>
    <mergeCell ref="A41:D41"/>
    <mergeCell ref="E41:P41"/>
    <mergeCell ref="Q41:T41"/>
    <mergeCell ref="U41:X41"/>
    <mergeCell ref="A28:D28"/>
    <mergeCell ref="M28:P28"/>
    <mergeCell ref="A31:X32"/>
    <mergeCell ref="A44:D44"/>
    <mergeCell ref="E44:P44"/>
    <mergeCell ref="Q44:T44"/>
    <mergeCell ref="U44:X44"/>
    <mergeCell ref="G33:J33"/>
    <mergeCell ref="G36:H36"/>
    <mergeCell ref="I36:K36"/>
    <mergeCell ref="A38:D40"/>
    <mergeCell ref="E38:P39"/>
    <mergeCell ref="Q38:X38"/>
    <mergeCell ref="Q39:T39"/>
    <mergeCell ref="U39:X39"/>
    <mergeCell ref="E40:P40"/>
    <mergeCell ref="Q40:T40"/>
    <mergeCell ref="U40:X40"/>
    <mergeCell ref="A45:D45"/>
    <mergeCell ref="E45:P45"/>
    <mergeCell ref="Q45:T45"/>
    <mergeCell ref="U45:X45"/>
    <mergeCell ref="A42:D42"/>
    <mergeCell ref="E42:P42"/>
    <mergeCell ref="Q42:T42"/>
    <mergeCell ref="U42:X42"/>
    <mergeCell ref="A43:D43"/>
    <mergeCell ref="E43:P43"/>
    <mergeCell ref="Q43:T43"/>
    <mergeCell ref="U43:X43"/>
    <mergeCell ref="A46:D46"/>
    <mergeCell ref="E46:N46"/>
    <mergeCell ref="O46:S46"/>
    <mergeCell ref="T46:X46"/>
    <mergeCell ref="A48:X49"/>
    <mergeCell ref="G53:H53"/>
    <mergeCell ref="I53:K53"/>
    <mergeCell ref="A55:D58"/>
    <mergeCell ref="E55:N58"/>
    <mergeCell ref="O55:S57"/>
    <mergeCell ref="T55:X57"/>
    <mergeCell ref="O58:S58"/>
    <mergeCell ref="T58:X58"/>
    <mergeCell ref="G50:J50"/>
    <mergeCell ref="T61:X61"/>
    <mergeCell ref="A62:D62"/>
    <mergeCell ref="E62:N62"/>
    <mergeCell ref="O62:S62"/>
    <mergeCell ref="T62:X62"/>
    <mergeCell ref="A59:D59"/>
    <mergeCell ref="E59:N59"/>
    <mergeCell ref="O59:S59"/>
    <mergeCell ref="T59:X59"/>
    <mergeCell ref="A60:D60"/>
    <mergeCell ref="E60:N60"/>
    <mergeCell ref="O60:S60"/>
    <mergeCell ref="T60:X60"/>
    <mergeCell ref="A61:D61"/>
    <mergeCell ref="E61:N61"/>
    <mergeCell ref="O61:S61"/>
    <mergeCell ref="T65:X65"/>
    <mergeCell ref="A66:D66"/>
    <mergeCell ref="E66:N66"/>
    <mergeCell ref="O66:S66"/>
    <mergeCell ref="T66:X66"/>
    <mergeCell ref="A63:D63"/>
    <mergeCell ref="E63:N63"/>
    <mergeCell ref="O63:S63"/>
    <mergeCell ref="T63:X63"/>
    <mergeCell ref="A64:D64"/>
    <mergeCell ref="E64:N64"/>
    <mergeCell ref="O64:S64"/>
    <mergeCell ref="T64:X64"/>
    <mergeCell ref="A65:D65"/>
    <mergeCell ref="E65:N65"/>
    <mergeCell ref="O65:S65"/>
    <mergeCell ref="T69:X69"/>
    <mergeCell ref="A70:D70"/>
    <mergeCell ref="E70:N70"/>
    <mergeCell ref="O70:S70"/>
    <mergeCell ref="T70:X70"/>
    <mergeCell ref="A67:D67"/>
    <mergeCell ref="E67:N67"/>
    <mergeCell ref="O67:S67"/>
    <mergeCell ref="T67:X67"/>
    <mergeCell ref="A68:D68"/>
    <mergeCell ref="E68:N68"/>
    <mergeCell ref="O68:S68"/>
    <mergeCell ref="T68:X68"/>
    <mergeCell ref="A69:D69"/>
    <mergeCell ref="E69:N69"/>
    <mergeCell ref="O69:S69"/>
    <mergeCell ref="T73:X73"/>
    <mergeCell ref="A74:D74"/>
    <mergeCell ref="E74:N74"/>
    <mergeCell ref="O74:S74"/>
    <mergeCell ref="T74:X74"/>
    <mergeCell ref="A71:D71"/>
    <mergeCell ref="E71:N71"/>
    <mergeCell ref="O71:S71"/>
    <mergeCell ref="T71:X71"/>
    <mergeCell ref="A72:D72"/>
    <mergeCell ref="E72:N72"/>
    <mergeCell ref="O72:S72"/>
    <mergeCell ref="T72:X72"/>
    <mergeCell ref="T77:X77"/>
    <mergeCell ref="A78:D78"/>
    <mergeCell ref="E78:N78"/>
    <mergeCell ref="O78:S78"/>
    <mergeCell ref="T78:X78"/>
    <mergeCell ref="A75:D75"/>
    <mergeCell ref="E75:N75"/>
    <mergeCell ref="O75:S75"/>
    <mergeCell ref="T75:X75"/>
    <mergeCell ref="A76:D76"/>
    <mergeCell ref="E76:N76"/>
    <mergeCell ref="O76:S76"/>
    <mergeCell ref="T76:X76"/>
    <mergeCell ref="A79:D79"/>
    <mergeCell ref="E79:N79"/>
    <mergeCell ref="O79:S79"/>
    <mergeCell ref="A77:D77"/>
    <mergeCell ref="E77:N77"/>
    <mergeCell ref="O77:S77"/>
    <mergeCell ref="A73:D73"/>
    <mergeCell ref="E73:N73"/>
    <mergeCell ref="O73:S73"/>
  </mergeCells>
  <printOptions horizontalCentered="1"/>
  <pageMargins left="0.78740157480314965" right="0.31496062992125984" top="0.78740157480314965" bottom="0.39370078740157483" header="0.11811023622047245" footer="0.19685039370078741"/>
  <pageSetup paperSize="9" orientation="portrait" r:id="rId1"/>
  <headerFooter>
    <oddHeader>&amp;L&amp;G&amp;R&amp;"Tahoma,Standard"&amp;9&amp;K009999www.q-tec-ag.ch</oddHeader>
    <oddFooter>&amp;L&amp;"Tahoma,Standard"&amp;7&amp;K009999
Brunnenstrasse 6a, CH 8604 Volketswil&amp;C&amp;"Tahoma,Standard"&amp;7&amp;K009999
Tel. +41 43 355 60 10 / Fax +41 43 355 60 11 
E-Mail: info@q-tec-ag.ch&amp;R&amp;7&amp;K009999 Formular Nr. BV-Q-70-LZ_V01   
Datum: 19.12.2022</oddFooter>
    <firstHeader>&amp;R&amp;G</firstHeader>
  </headerFooter>
  <legacyDrawingHF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Arbeitsblätter</vt:lpstr>
      </vt:variant>
      <vt:variant>
        <vt:i4>11</vt:i4>
      </vt:variant>
      <vt:variant>
        <vt:lpstr>Benannte Bereiche</vt:lpstr>
      </vt:variant>
      <vt:variant>
        <vt:i4>10</vt:i4>
      </vt:variant>
    </vt:vector>
  </HeadingPairs>
  <TitlesOfParts>
    <vt:vector size="21" baseType="lpstr">
      <vt:lpstr>Eingabe_</vt:lpstr>
      <vt:lpstr>Titelblatt_</vt:lpstr>
      <vt:lpstr>Seitenregister</vt:lpstr>
      <vt:lpstr>Auswertung</vt:lpstr>
      <vt:lpstr>Prüfung Laminar Feld 1</vt:lpstr>
      <vt:lpstr>Prüfung Laminar Feld 2</vt:lpstr>
      <vt:lpstr>Arbeitsbereich 3</vt:lpstr>
      <vt:lpstr>Arbeitsbereich 4</vt:lpstr>
      <vt:lpstr>Labor RNr.14</vt:lpstr>
      <vt:lpstr>Pruefmittel</vt:lpstr>
      <vt:lpstr>Unterschriftenliste</vt:lpstr>
      <vt:lpstr>'Arbeitsbereich 3'!Druckbereich</vt:lpstr>
      <vt:lpstr>'Arbeitsbereich 4'!Druckbereich</vt:lpstr>
      <vt:lpstr>Auswertung!Druckbereich</vt:lpstr>
      <vt:lpstr>'Labor RNr.14'!Druckbereich</vt:lpstr>
      <vt:lpstr>Pruefmittel!Druckbereich</vt:lpstr>
      <vt:lpstr>'Prüfung Laminar Feld 1'!Druckbereich</vt:lpstr>
      <vt:lpstr>'Prüfung Laminar Feld 2'!Druckbereich</vt:lpstr>
      <vt:lpstr>Seitenregister!Druckbereich</vt:lpstr>
      <vt:lpstr>Titelblatt_!Druckbereich</vt:lpstr>
      <vt:lpstr>Unterschriftenliste!Druckbereich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Cervenak Slavo</dc:creator>
  <cp:lastModifiedBy>Tatsiana Wiegner</cp:lastModifiedBy>
  <cp:lastPrinted>2023-03-07T15:26:24Z</cp:lastPrinted>
  <dcterms:created xsi:type="dcterms:W3CDTF">2020-10-25T09:56:42Z</dcterms:created>
  <dcterms:modified xsi:type="dcterms:W3CDTF">2023-07-03T14:20:47Z</dcterms:modified>
</cp:coreProperties>
</file>